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35" windowWidth="20610" windowHeight="11640"/>
  </bookViews>
  <sheets>
    <sheet name="Inleiding" sheetId="2" r:id="rId1"/>
    <sheet name="Producten" sheetId="6" r:id="rId2"/>
    <sheet name="Trajecten" sheetId="11" r:id="rId3"/>
    <sheet name="Toegang" sheetId="10" r:id="rId4"/>
    <sheet name="Codelijsten" sheetId="4" r:id="rId5"/>
  </sheets>
  <definedNames>
    <definedName name="_xlnm.Print_Area" localSheetId="4">Codelijsten!$A$1:$G$148</definedName>
    <definedName name="_xlnm.Print_Titles" localSheetId="4">Codelijsten!$3:$4</definedName>
  </definedNames>
  <calcPr calcId="125725"/>
</workbook>
</file>

<file path=xl/calcChain.xml><?xml version="1.0" encoding="utf-8"?>
<calcChain xmlns="http://schemas.openxmlformats.org/spreadsheetml/2006/main">
  <c r="F10" i="11"/>
  <c r="F9"/>
  <c r="F72"/>
  <c r="F71"/>
  <c r="F70"/>
  <c r="F69"/>
  <c r="F75" s="1"/>
  <c r="F62"/>
  <c r="F61"/>
  <c r="F60"/>
  <c r="F59"/>
  <c r="F65" s="1"/>
  <c r="F52"/>
  <c r="F51"/>
  <c r="F50"/>
  <c r="F49"/>
  <c r="F55" s="1"/>
  <c r="F45"/>
  <c r="F42"/>
  <c r="F41"/>
  <c r="F40"/>
  <c r="F39"/>
  <c r="F32"/>
  <c r="F31"/>
  <c r="F30"/>
  <c r="F29"/>
  <c r="F35" s="1"/>
  <c r="F22"/>
  <c r="F21"/>
  <c r="F20"/>
  <c r="F19"/>
  <c r="F25" s="1"/>
  <c r="D10" i="10"/>
  <c r="D8"/>
  <c r="D9"/>
  <c r="D7"/>
  <c r="D6"/>
  <c r="H35" i="6"/>
  <c r="H34"/>
  <c r="H33"/>
  <c r="H32"/>
  <c r="H31"/>
  <c r="H30"/>
  <c r="H29"/>
  <c r="H28"/>
  <c r="H27"/>
  <c r="H26"/>
  <c r="H25"/>
  <c r="H24"/>
  <c r="H23"/>
  <c r="H22"/>
  <c r="H21"/>
  <c r="H20"/>
  <c r="H19"/>
  <c r="H18"/>
  <c r="H17"/>
  <c r="H16"/>
  <c r="H15"/>
  <c r="H14"/>
  <c r="H13"/>
  <c r="H12"/>
  <c r="H11"/>
  <c r="H10"/>
  <c r="H9"/>
  <c r="H8"/>
  <c r="H7"/>
  <c r="E87" i="11"/>
  <c r="B85"/>
  <c r="B84"/>
  <c r="B79"/>
  <c r="F12"/>
  <c r="B83"/>
  <c r="B82"/>
  <c r="B81"/>
  <c r="B80"/>
  <c r="F11"/>
  <c r="D11" i="10" l="1"/>
  <c r="D85" i="11"/>
  <c r="F85" s="1"/>
  <c r="D84"/>
  <c r="F84" s="1"/>
  <c r="D81"/>
  <c r="F81" s="1"/>
  <c r="D82"/>
  <c r="F82" s="1"/>
  <c r="D83"/>
  <c r="F83" s="1"/>
  <c r="F15"/>
  <c r="D80"/>
  <c r="F80" s="1"/>
  <c r="D79" l="1"/>
  <c r="F79" s="1"/>
  <c r="F87" s="1"/>
  <c r="B11" i="10" l="1"/>
  <c r="I55" i="6"/>
  <c r="H38" l="1"/>
  <c r="H40" s="1"/>
</calcChain>
</file>

<file path=xl/sharedStrings.xml><?xml version="1.0" encoding="utf-8"?>
<sst xmlns="http://schemas.openxmlformats.org/spreadsheetml/2006/main" count="621" uniqueCount="384">
  <si>
    <t>Inleiding</t>
  </si>
  <si>
    <t>Wat vragen wij aan u?</t>
  </si>
  <si>
    <t>Contact-</t>
  </si>
  <si>
    <t>Naam</t>
  </si>
  <si>
    <t>Verslagperiode</t>
  </si>
  <si>
    <t>gegevens</t>
  </si>
  <si>
    <t>Email</t>
  </si>
  <si>
    <t>Telefoon</t>
  </si>
  <si>
    <t>Sector</t>
  </si>
  <si>
    <t>Product</t>
  </si>
  <si>
    <t>Tarief</t>
  </si>
  <si>
    <t>P x Q</t>
  </si>
  <si>
    <t>Totaal</t>
  </si>
  <si>
    <t>Budgetplafond</t>
  </si>
  <si>
    <t>Verschil</t>
  </si>
  <si>
    <t>Gem. duur traject in jaar (in maanden)</t>
  </si>
  <si>
    <t>GGZ</t>
  </si>
  <si>
    <t>Eenheid</t>
  </si>
  <si>
    <t>Totalen</t>
  </si>
  <si>
    <t>JH2-A</t>
  </si>
  <si>
    <t>JH2-B</t>
  </si>
  <si>
    <t>Gem. duur traject indien meerjaars 
(in maanden)</t>
  </si>
  <si>
    <t>-</t>
  </si>
  <si>
    <t>Zorgaanbieder</t>
  </si>
  <si>
    <t>Product(en)</t>
  </si>
  <si>
    <t>Evt. toelichting</t>
  </si>
  <si>
    <t>Module</t>
  </si>
  <si>
    <t xml:space="preserve">1) Wat wil je gaan doen? Modules </t>
  </si>
  <si>
    <t xml:space="preserve">Fictief </t>
  </si>
  <si>
    <t>Aantal</t>
  </si>
  <si>
    <t>2) Wordt afschakeling behaald?</t>
  </si>
  <si>
    <t>Omschrijving</t>
  </si>
  <si>
    <t>1. Aantal Cliënten</t>
  </si>
  <si>
    <t>Toelichting</t>
  </si>
  <si>
    <t>3) Hoe zie je de innovatietrajecten?</t>
  </si>
  <si>
    <t>C</t>
  </si>
  <si>
    <t>Diagnostiek</t>
  </si>
  <si>
    <t>VF2</t>
  </si>
  <si>
    <t>VF1</t>
  </si>
  <si>
    <t>Sociale team</t>
  </si>
  <si>
    <t>Expert team</t>
  </si>
  <si>
    <t>Flexibele schil</t>
  </si>
  <si>
    <t>J&amp;O</t>
  </si>
  <si>
    <t>Wij kiezen voor een innovatieve aanpak. Namelijk,…</t>
  </si>
  <si>
    <t>Productcode</t>
  </si>
  <si>
    <t>Code</t>
  </si>
  <si>
    <t>Prestatie</t>
  </si>
  <si>
    <t>Rubriek</t>
  </si>
  <si>
    <t>Kort</t>
  </si>
  <si>
    <t>Basis GGZ</t>
  </si>
  <si>
    <t>Middel</t>
  </si>
  <si>
    <t>Intensief</t>
  </si>
  <si>
    <t>Chronisch</t>
  </si>
  <si>
    <t>Transitieprestatie</t>
  </si>
  <si>
    <t>OVP nietbasispakketzorg Consult</t>
  </si>
  <si>
    <t>OVP nietbasispakketzorg Verblijf</t>
  </si>
  <si>
    <t>Diagnostiek - vanaf 0 tot en met 99 minuten</t>
  </si>
  <si>
    <t>Diagnostiek - vanaf 100 tot en met 199 minuten</t>
  </si>
  <si>
    <t>Diagnostiek - vanaf 200 tot en met 399 minuten</t>
  </si>
  <si>
    <t>Diagnostiek - vanaf 400 tot en met 799 minuten</t>
  </si>
  <si>
    <t>Diagnostiek - vanaf 800 tot en met 1.199 minuten</t>
  </si>
  <si>
    <t>Diagnostiek - vanaf 1.200 tot en met 1.799 minuten (alleen jeugd)</t>
  </si>
  <si>
    <t>Diagnostiek - vanaf 1.800 minuten (alleen jeugd)</t>
  </si>
  <si>
    <t>Crisis - vanaf 0 tot en met 99 minuten</t>
  </si>
  <si>
    <t>Crisis</t>
  </si>
  <si>
    <t>Crisis - vanaf 100 tot en met 199 minuten</t>
  </si>
  <si>
    <t>Crisis - vanaf 200 tot en met 399 minuten</t>
  </si>
  <si>
    <t>Crisis - vanaf 400 tot en met 799 minuten</t>
  </si>
  <si>
    <t>Crisis - vanaf 800 tot en met 1.199 minuten</t>
  </si>
  <si>
    <t>Crisis - vanaf 1.200 tot en met 1.799 minuten</t>
  </si>
  <si>
    <t>Crisis - vanaf 1.800 minuten</t>
  </si>
  <si>
    <t>Behandeling kort - vanaf 0 tot en met 99 minuten</t>
  </si>
  <si>
    <t>Behandeling kort</t>
  </si>
  <si>
    <t>Behandeling kort - vanaf 100 tot en met 199 minuten</t>
  </si>
  <si>
    <t>Behandeling kort - vanaf 200 tot en met 399 minuten</t>
  </si>
  <si>
    <t>Behandeling kort - vanaf 400 minuten</t>
  </si>
  <si>
    <t>Aandachtstekort - en gedrag - vanaf 250 tot en met 799 minuten</t>
  </si>
  <si>
    <t>Langdurige of intensieve productgroepen</t>
  </si>
  <si>
    <t>Aandachtstekort - en gedrag - vanaf 800 tot en met 1.799 minuten</t>
  </si>
  <si>
    <t>Aandachtstekort - en gedrag - vanaf 1.800 tot en met 2.999 minuten</t>
  </si>
  <si>
    <t>Aandachtstekort - en gedrag - vanaf 3.000 tot en met 5.999 minuten</t>
  </si>
  <si>
    <t>Aandachtstekort - en gedrag - vanaf 6.000 tot en met 11.999 minuten</t>
  </si>
  <si>
    <t>Aandachtstekort - en gedrag - vanaf 12.000 tot en met 17.999 minuten</t>
  </si>
  <si>
    <t>Aandachtstekort - en gedrag - vanaf 18.000 tot en met 23.999 minuten</t>
  </si>
  <si>
    <t>Aandachtstekort - en gedrag - vanaf 24.000 minuten</t>
  </si>
  <si>
    <t>Pervasief - vanaf 250 tot en met 799 minuten</t>
  </si>
  <si>
    <t>Pervasief - vanaf 800 tot en met 1.799 minuten</t>
  </si>
  <si>
    <t>Pervasief - vanaf 1.800 tot en met 2.999 minuten</t>
  </si>
  <si>
    <t>Pervasief - vanaf 3.000 tot en met 5.999 minuten</t>
  </si>
  <si>
    <t>Pervasief - vanaf 6.000 tot en met 11.999 minuten</t>
  </si>
  <si>
    <t>Pervasief - vanaf 12.000 tot en met 17.999 minuten</t>
  </si>
  <si>
    <t>Pervasief - vanaf 18.000 tot en met 23.999 minuten</t>
  </si>
  <si>
    <t>Pervasief - vanaf 24.000 minuten</t>
  </si>
  <si>
    <t>Overige kindertijd - vanaf 250 tot en met 799 minuten</t>
  </si>
  <si>
    <t>Overige kindertijd - vanaf 800 tot en met 1.799 minuten</t>
  </si>
  <si>
    <t>Overige kindertijd - vanaf 1.800 tot en met 2.999 minuten</t>
  </si>
  <si>
    <t>Overige kindertijd - vanaf 3.000 tot en met 5.999 minuten</t>
  </si>
  <si>
    <t>Overige kindertijd - vanaf 6.000 tot en met 11.999 minuten</t>
  </si>
  <si>
    <t>Overige kindertijd - vanaf 12.000 tot en met 17.999 minuten</t>
  </si>
  <si>
    <t>Overige kindertijd - vanaf 18.000 minuten</t>
  </si>
  <si>
    <t>Delirium dementie en overig - vanaf 250 tot en met 799 minuten</t>
  </si>
  <si>
    <t>Delirium dementie en overig - vanaf 800 tot en met 1.799 minuten</t>
  </si>
  <si>
    <t>Delirium dementie en overig - vanaf 1.800 tot en met 2.999 minuten</t>
  </si>
  <si>
    <t>Delirium dementie en overig - vanaf 3.000 tot en met 5.999 minuten</t>
  </si>
  <si>
    <t>Delirium dementie en overig - vanaf 6.000 tot en met 11.999 minuten</t>
  </si>
  <si>
    <t>Delirium dementie en overig - vanaf 12.000 tot en met 17.999 minuten</t>
  </si>
  <si>
    <t>Delirium dementie en overig - vanaf 18.000 minuten</t>
  </si>
  <si>
    <t>Alcohol - vanaf 250 tot en met 799 minuten</t>
  </si>
  <si>
    <t>Alcohol - vanaf 800 tot en met 1.799 minuten</t>
  </si>
  <si>
    <t xml:space="preserve"> </t>
  </si>
  <si>
    <t>Alcohol - vanaf 1.800 tot en met 2.999 minuten</t>
  </si>
  <si>
    <t>Alcohol - vanaf 3.000 tot en met 5.999 minuten</t>
  </si>
  <si>
    <t>Alcohol - vanaf 6.000 tot en met 11.999 minuten</t>
  </si>
  <si>
    <t>Alcohol - vanaf 12.000 tot en met 17.999 minuten</t>
  </si>
  <si>
    <t>Alcohol - vanaf 18.000 minuten</t>
  </si>
  <si>
    <t>Overige aan een middel - vanaf 250 tot en met 799 minuten</t>
  </si>
  <si>
    <t>Overige aan een middel - vanaf 800 tot en met 1.799 minuten</t>
  </si>
  <si>
    <t>Overige aan een middel - vanaf 1.800 tot en met 2.999 minuten</t>
  </si>
  <si>
    <t>Overige aan een middel - vanaf 3.000 tot en met 5.999 minuten</t>
  </si>
  <si>
    <t>Overige aan een middel - vanaf 6.000 tot en met 11.999 minuten</t>
  </si>
  <si>
    <t>Overige aan een middel - vanaf 12.000 tot en met 17.999 minuten</t>
  </si>
  <si>
    <t>Overige aan een middel - vanaf 18.000 minuten</t>
  </si>
  <si>
    <t>Schizofrenie - vanaf 250 tot en met 799 minuten</t>
  </si>
  <si>
    <t>Schizofrenie - vanaf 800 tot en met 1.799 minuten</t>
  </si>
  <si>
    <t>Schizofrenie - vanaf 1.800 tot en met 2.999 minuten</t>
  </si>
  <si>
    <t>Schizofrenie - vanaf 3.000 tot en met 5.999 minuten</t>
  </si>
  <si>
    <t>Schizofrenie - vanaf 6.000 tot en met 11.999 minuten</t>
  </si>
  <si>
    <t>Schizofrenie - vanaf 12.000 tot en met 17.999 minuten</t>
  </si>
  <si>
    <t>Schizofrenie - vanaf 18.000 tot en met 23.999 minuten</t>
  </si>
  <si>
    <t>Schizofrenie - vanaf 24.000 tot en met 29.999 minuten</t>
  </si>
  <si>
    <t>Schizofrenie - vanaf 30.000 minuten</t>
  </si>
  <si>
    <t>Depressie - vanaf 250 tot en met 799 minuten</t>
  </si>
  <si>
    <t>Depressie - vanaf 800 tot en met 1.799 minuten</t>
  </si>
  <si>
    <t>Depressie - vanaf 1.799 tot en met 2.999 minuten</t>
  </si>
  <si>
    <t>Depressie - vanaf 3.000 tot en met 5.999 minuten</t>
  </si>
  <si>
    <t>Depressie - vanaf 6.000 tot en met 11.999 minuten</t>
  </si>
  <si>
    <t>Depressie - vanaf 12.000 tot en met 17.999 minuten</t>
  </si>
  <si>
    <t>Depressie - vanaf 18.000 tot en met 23.999 minuten</t>
  </si>
  <si>
    <t>Depressie - vanaf 24.000 minuten</t>
  </si>
  <si>
    <t>Bipolair en overig - vanaf 250 tot en met 799 minuten</t>
  </si>
  <si>
    <t>Bipolair en overig - vanaf 800 tot en met 1.799 minuten</t>
  </si>
  <si>
    <t>Bipolair en overig - vanaf 1.800 tot en met 2.999 minuten</t>
  </si>
  <si>
    <t>Bipolair en overig - vanaf 3.000 tot en met 5.999 minuten</t>
  </si>
  <si>
    <t>Bipolair en overig - vanaf 6.000 tot en met 11.999 minuten</t>
  </si>
  <si>
    <t>Bipolair en overig - vanaf 12.000 tot en met 17.999 minuten</t>
  </si>
  <si>
    <t>Bipolair en overig - vanaf 18.000 minuten</t>
  </si>
  <si>
    <t>Angst - vanaf 250 tot en met 799 minuten</t>
  </si>
  <si>
    <t>Angst - vanaf 800 tot en met 1.799 minuten</t>
  </si>
  <si>
    <t>Angst - vanaf 1.800 tot en met 2.999 minuten</t>
  </si>
  <si>
    <t>Angst - vanaf 3.000 tot en met 5.999 minuten</t>
  </si>
  <si>
    <t>Angst - vanaf 6.000 tot en met 11.999 minuten</t>
  </si>
  <si>
    <t>Angst - vanaf 12.000 tot en met 17.999 minuten</t>
  </si>
  <si>
    <t>Angst - vanaf 18.000 tot en met 23.999 minuten</t>
  </si>
  <si>
    <t>Angst - vanaf 24.000 minuten</t>
  </si>
  <si>
    <t>Restgroep diagnoses - vanaf 250 tot en met 799 minuten</t>
  </si>
  <si>
    <t>Restgroep diagnoses - vanaf 800 tot en met 1.799 minuten</t>
  </si>
  <si>
    <t>Restgroep diagnoses - vanaf 1.800 tot en met 2.999 minuten</t>
  </si>
  <si>
    <t>Restgroep diagnoses - vanaf 3.000 tot en met 5.999 minuten</t>
  </si>
  <si>
    <t>Restgroep diagnoses - vanaf 6.000 tot en met 11.999 minuten</t>
  </si>
  <si>
    <t>Restgroep diagnoses - vanaf 12.000 tot en met 17.999 minuten</t>
  </si>
  <si>
    <t>Restgroep diagnoses - vanaf 18.000 minuten</t>
  </si>
  <si>
    <t>Persoonlijkheid - vanaf 250 tot en met 799 minuten</t>
  </si>
  <si>
    <t>Persoonlijkheid - vanaf 800 tot en met 1.799 minuten</t>
  </si>
  <si>
    <t>Persoonlijkheid - vanaf 1.800 tot en met 2.999 minuten</t>
  </si>
  <si>
    <t>Persoonlijkheid - vanaf 3.000 tot en met 5.999 minuten</t>
  </si>
  <si>
    <t>Persoonlijkheid - vanaf 6.000 tot en met 11.999 minuten</t>
  </si>
  <si>
    <t>Persoonlijkheid - vanaf 12.000 tot en met 17.999 minuten</t>
  </si>
  <si>
    <t>Persoonlijkheid - vanaf 18.000 tot en met 23.999 minuten</t>
  </si>
  <si>
    <t>Persoonlijkheid - vanaf 24.000 tot en met 29.999 minuten</t>
  </si>
  <si>
    <t>Persoonlijkheid - vanaf 30.000 minuten</t>
  </si>
  <si>
    <t>Somatoforme - vanaf 250 tot en met 799 minuten</t>
  </si>
  <si>
    <t>Somatoforme - vanaf 800 tot en met 1.799 minuten</t>
  </si>
  <si>
    <t>Somatoforme - vanaf 1.800 tot en met 2.999 minuten</t>
  </si>
  <si>
    <t>Somatoforme - vanaf 3.000 tot en met 5.999 minuten</t>
  </si>
  <si>
    <t>Somatoforme - vanaf 6.000 tot en met 11.999 minuten</t>
  </si>
  <si>
    <t>Somatoforme - vanaf 12.000 minuten</t>
  </si>
  <si>
    <t>Eetstoornis - vanaf 250 tot en met 799 minuten</t>
  </si>
  <si>
    <t>Eetstoornis - vanaf 800 tot en met 1.799 minuten</t>
  </si>
  <si>
    <t>Eetstoornis - vanaf 1.800 tot en met 2.999 minuten</t>
  </si>
  <si>
    <t>Eetstoornis - vanaf 3.000 tot en met 5.999 minuten</t>
  </si>
  <si>
    <t>Eetstoornis - vanaf 6.000 tot en met 11.999 minuten</t>
  </si>
  <si>
    <t>Eetstoornis - vanaf 12.000 tot en met 17.999 minuten</t>
  </si>
  <si>
    <t>Eetstoornis - vanaf 18.000 minuten</t>
  </si>
  <si>
    <t>F125</t>
  </si>
  <si>
    <t>H126</t>
  </si>
  <si>
    <t>H127</t>
  </si>
  <si>
    <t>H132</t>
  </si>
  <si>
    <t>H150</t>
  </si>
  <si>
    <t>H152</t>
  </si>
  <si>
    <t>H153</t>
  </si>
  <si>
    <t>H300</t>
  </si>
  <si>
    <t>H301</t>
  </si>
  <si>
    <t>H302</t>
  </si>
  <si>
    <t>H303</t>
  </si>
  <si>
    <t>H304</t>
  </si>
  <si>
    <t>H305</t>
  </si>
  <si>
    <t>H325</t>
  </si>
  <si>
    <t>H328</t>
  </si>
  <si>
    <t>H329</t>
  </si>
  <si>
    <t>H330</t>
  </si>
  <si>
    <t>H331</t>
  </si>
  <si>
    <t>H334</t>
  </si>
  <si>
    <t>H814</t>
  </si>
  <si>
    <t>H815</t>
  </si>
  <si>
    <t>H816</t>
  </si>
  <si>
    <t>H820</t>
  </si>
  <si>
    <t>H821</t>
  </si>
  <si>
    <t>H834</t>
  </si>
  <si>
    <t>H835</t>
  </si>
  <si>
    <t>H836</t>
  </si>
  <si>
    <t>H854</t>
  </si>
  <si>
    <t>H855</t>
  </si>
  <si>
    <t>H856</t>
  </si>
  <si>
    <t>H874</t>
  </si>
  <si>
    <t>H875</t>
  </si>
  <si>
    <t>H876</t>
  </si>
  <si>
    <t>H891</t>
  </si>
  <si>
    <t>H896</t>
  </si>
  <si>
    <t>H940</t>
  </si>
  <si>
    <t>H960</t>
  </si>
  <si>
    <t>H970</t>
  </si>
  <si>
    <t>H990</t>
  </si>
  <si>
    <t>H997</t>
  </si>
  <si>
    <t>Z350</t>
  </si>
  <si>
    <t>Z424</t>
  </si>
  <si>
    <t>Z432</t>
  </si>
  <si>
    <t>Z462</t>
  </si>
  <si>
    <t>Z523</t>
  </si>
  <si>
    <t>Z533</t>
  </si>
  <si>
    <t>Z533 LTA</t>
  </si>
  <si>
    <t>Z543</t>
  </si>
  <si>
    <t>Z543 LTA</t>
  </si>
  <si>
    <t>Z553</t>
  </si>
  <si>
    <t>Z560</t>
  </si>
  <si>
    <t>Z560 LTA</t>
  </si>
  <si>
    <t>Z913</t>
  </si>
  <si>
    <t>Z978</t>
  </si>
  <si>
    <t>Z979</t>
  </si>
  <si>
    <t>Z993</t>
  </si>
  <si>
    <t>Dagactiviteiten LZA</t>
  </si>
  <si>
    <t>Persoonlijke verzorging</t>
  </si>
  <si>
    <t>Persoonlijke verzorging extra</t>
  </si>
  <si>
    <t>Nachtverzorging</t>
  </si>
  <si>
    <t>Begeleiding extra</t>
  </si>
  <si>
    <t>Begeleiding speciaal 1 (nah)</t>
  </si>
  <si>
    <t>Gespecialiseerde begeleiding (psy)</t>
  </si>
  <si>
    <t>Begeleiding</t>
  </si>
  <si>
    <t>Begeleiding ZG Visueel</t>
  </si>
  <si>
    <t>Begeleiding Speciaal 2 visueel</t>
  </si>
  <si>
    <t>Begeleiding ZG auditief</t>
  </si>
  <si>
    <t>Begeleiding Speciaal 2 auditief</t>
  </si>
  <si>
    <t>Begeleiding zorg op afstand aanvullend</t>
  </si>
  <si>
    <t>Behandeling (j)lvg</t>
  </si>
  <si>
    <t>Behandeling som, pg, vg, lg, zg</t>
  </si>
  <si>
    <t>Behandeling gedragswetenschapper</t>
  </si>
  <si>
    <t>Behandeling paramedisch</t>
  </si>
  <si>
    <t>Behandeling familie first (j) lvg</t>
  </si>
  <si>
    <t>Behandeling IOG (j) lvg</t>
  </si>
  <si>
    <t>Dagactiviteit (begeleiding) VG kind licht</t>
  </si>
  <si>
    <t>Dagactiviteit (begeleiding) VG kind midden</t>
  </si>
  <si>
    <t>Dagactiviteit (begeleiding) VG kind zwaar</t>
  </si>
  <si>
    <t>Dagbehandeling VG kind midden</t>
  </si>
  <si>
    <t>Dagbehandeling VG kind zwaar</t>
  </si>
  <si>
    <t>Dagactiviteit (begeleiding) LG kind licht</t>
  </si>
  <si>
    <t>Dagactiviteit (begeleiding) LG kind midden</t>
  </si>
  <si>
    <t>Dagactiviteit (begeleiding) LG kind zwaar</t>
  </si>
  <si>
    <t>Dagactiviteit (begeleiding) ZG kind auditief licht</t>
  </si>
  <si>
    <t>Dagactiviteit (begeleiding) ZG kind auditief midden</t>
  </si>
  <si>
    <t>Dagactiviteit (begeleiding) ZG kind auditief zwaar</t>
  </si>
  <si>
    <t>Dagactiviteit (begeleiding) ZG kind visueel licht</t>
  </si>
  <si>
    <t>Dagactiviteit (begeleiding) ZG kind visueel midden</t>
  </si>
  <si>
    <t>Dagactiviteit (begeleiding) ZG kind visueel zwaar</t>
  </si>
  <si>
    <t>Dagactiviteit JLVG</t>
  </si>
  <si>
    <t>Vervoer dagbesteding/dagbehandeling kind extramuraal</t>
  </si>
  <si>
    <t>Toeslag kind dagbesteding VG licht</t>
  </si>
  <si>
    <t>Toeslag kind dagbesteding ZG auditief licht</t>
  </si>
  <si>
    <t>Toeslag kind dagbesteding ZG visueel licht</t>
  </si>
  <si>
    <t>Vervoer dagbesteding/dagbehandeling GGZ</t>
  </si>
  <si>
    <t>Dagactiviteit LZA kind en jeugd</t>
  </si>
  <si>
    <t>5GGZ-C</t>
  </si>
  <si>
    <t>2VG</t>
  </si>
  <si>
    <t>3VG</t>
  </si>
  <si>
    <t>6VG</t>
  </si>
  <si>
    <t>2LVG</t>
  </si>
  <si>
    <t>3LVG</t>
  </si>
  <si>
    <t>3LVG LTA (Schakenbosch)</t>
  </si>
  <si>
    <t>4LVG</t>
  </si>
  <si>
    <t>4LVG LTA (Schakenbosch)</t>
  </si>
  <si>
    <t>5LVG</t>
  </si>
  <si>
    <t>Crisisopvang/spoedzorg LVG</t>
  </si>
  <si>
    <t>Crisisopvang/spoedzorg LVG LTA (Schakenbosch)</t>
  </si>
  <si>
    <t>Toeslag dagbesteding GHZ kind - licht</t>
  </si>
  <si>
    <t>Toeslag woonzorg GHZ kind</t>
  </si>
  <si>
    <t>Toeslag woonzorg GHZ jeugd</t>
  </si>
  <si>
    <t>Verblijfscomponent kortdurend verblijf GHZ: VG en LG</t>
  </si>
  <si>
    <t>AWBZ</t>
  </si>
  <si>
    <t>BE</t>
  </si>
  <si>
    <t>Ambulante specialistische jeugdhulp</t>
  </si>
  <si>
    <t>Specialistische jeugdhulp bij de zorgaanbieder</t>
  </si>
  <si>
    <t>JH2-C</t>
  </si>
  <si>
    <t>Specialistische groepsjeugdhulp</t>
  </si>
  <si>
    <t>JH2-D</t>
  </si>
  <si>
    <t>Specialistische groepsjeugdhulp zwaar</t>
  </si>
  <si>
    <t>JH3-A</t>
  </si>
  <si>
    <t>Ambulante therapeutische jeugdhulp</t>
  </si>
  <si>
    <t>JH3-B</t>
  </si>
  <si>
    <t>Therapeutische jeugdhulp bij de zorgaanbieder</t>
  </si>
  <si>
    <t>JH3-C</t>
  </si>
  <si>
    <t>Therapeutische groepsjeugdhulp</t>
  </si>
  <si>
    <t>JH4</t>
  </si>
  <si>
    <t>Jeugdhulp crisis</t>
  </si>
  <si>
    <t>Dagbehandeling</t>
  </si>
  <si>
    <t>Behandelgroep kamertraining centrum</t>
  </si>
  <si>
    <t>VF3</t>
  </si>
  <si>
    <t>Behandelgroep gezinshuis licht</t>
  </si>
  <si>
    <t>VF4</t>
  </si>
  <si>
    <t>Behandelgroep gezinshuis</t>
  </si>
  <si>
    <t>VF5</t>
  </si>
  <si>
    <t>Behandelgroep fasehuis</t>
  </si>
  <si>
    <t>VF6</t>
  </si>
  <si>
    <t>Behandelgroep</t>
  </si>
  <si>
    <t>VF7</t>
  </si>
  <si>
    <t>Behandelgroep zwaar</t>
  </si>
  <si>
    <t>VF8</t>
  </si>
  <si>
    <t>Behandelgroep crisis</t>
  </si>
  <si>
    <t>VF8-A</t>
  </si>
  <si>
    <t>PL1</t>
  </si>
  <si>
    <t>Deeltijd pleegzorg</t>
  </si>
  <si>
    <t>PL2</t>
  </si>
  <si>
    <t>24-uurs pleegzorg</t>
  </si>
  <si>
    <t>OD</t>
  </si>
  <si>
    <t>Observatiediagnostiek</t>
  </si>
  <si>
    <t>Dyslexie</t>
  </si>
  <si>
    <t>ZIN tarief 2015</t>
  </si>
  <si>
    <t>PGB tarief 2015</t>
  </si>
  <si>
    <t>Codelijsten met tarieven 2015</t>
  </si>
  <si>
    <t>A</t>
  </si>
  <si>
    <t>Traject A:</t>
  </si>
  <si>
    <t>Traject B:</t>
  </si>
  <si>
    <t>Traject</t>
  </si>
  <si>
    <t>B</t>
  </si>
  <si>
    <t>D</t>
  </si>
  <si>
    <t>E</t>
  </si>
  <si>
    <t>F</t>
  </si>
  <si>
    <t>G</t>
  </si>
  <si>
    <t>…</t>
  </si>
  <si>
    <t>Traject C:</t>
  </si>
  <si>
    <t>Traject D:</t>
  </si>
  <si>
    <t>Traject E:</t>
  </si>
  <si>
    <t>2) Afschaling behaald?</t>
  </si>
  <si>
    <t>1) Welke trajecten biedt u aan?</t>
  </si>
  <si>
    <t>Aantal cliënten (trajecten)</t>
  </si>
  <si>
    <t>Totaal x aantal cliënten</t>
  </si>
  <si>
    <t>Traject F:</t>
  </si>
  <si>
    <t>Traject G:</t>
  </si>
  <si>
    <t>code of BE</t>
  </si>
  <si>
    <t>Tarief per eenheid 2015 volgens contract</t>
  </si>
  <si>
    <t>Toegang</t>
  </si>
  <si>
    <t>Uren per week</t>
  </si>
  <si>
    <t>tarief</t>
  </si>
  <si>
    <t>totaal</t>
  </si>
  <si>
    <t>Hier dient de inzet te worden opgenomen bij gelijkblijvende inzet per week, als in 2015.</t>
  </si>
  <si>
    <t>Dit onderdeel betreft geen offerte maar betreft een te verwachten inzet.</t>
  </si>
  <si>
    <t>Het traject rond de inzet 2016 wordt los van deze inkoopprocedure gedaan. Wel zal hier sprake zijn van een systematiek waarbij de inzet in de toegang valt binnen het totale budget voor maatwerkvoorzieningen.</t>
  </si>
  <si>
    <t>3. Tarief</t>
  </si>
  <si>
    <t>3) toelichting op afschaling</t>
  </si>
  <si>
    <t>tarief voorstel per eenheid 2016</t>
  </si>
  <si>
    <t>In het tabblad Producten vragen wij de offerte op productniveau uit. Wij verwachten van u dat u in dit tabblad offreert op basis van de mogelijkheden voor afschaling en innovatie. In dit tabblad dient u aan te geven welk tarief u voor 2016 offreert per product. Daarbij mag het geoffreerde tarief niet hoger zijn dan het contractueel afgesproken tarief 2015. Het tabblad Producten en Trajecten moeten bij elkaar aansluiten voor wat betreft tarieven en totaal in te zetten producten.</t>
  </si>
  <si>
    <t>In het tabblad toegang vragen wij u om aan te geven wat uw actuele inzet is in de toegang. (uitgedrukt in uren per week)</t>
  </si>
  <si>
    <t>Inleiding inkoop 2016</t>
  </si>
  <si>
    <t>Voorstel Aantal 2016</t>
  </si>
  <si>
    <t>P x Q 2016</t>
  </si>
  <si>
    <t xml:space="preserve">Aantal cliënten </t>
  </si>
  <si>
    <t>Tarief per eenheid 2016</t>
  </si>
  <si>
    <t>Totaal prijs per traject</t>
  </si>
  <si>
    <t>Behorend bij trede nr.</t>
  </si>
  <si>
    <t xml:space="preserve">Behorend bij trede nr. </t>
  </si>
  <si>
    <t>Met deze kwantitatieve uitvraag vragen wij u om in kwantitatieve zin en financieel een offerte uit te brengen. In deze offerte willen wij op 3 manieren zien of vorm wordt gegeven aan de afschaling (aantal cliënten, intensiteit van de zorg en het tarief).</t>
  </si>
  <si>
    <t>Teven vragen wij u om ons inzichtelijk te maken welke trajecten u aanbiedt aan cliënten, dit om de 'taal' te ontwikkelen die gebruikt kan worden in de communicatie tussen cliënten, sociale teams, zorgverleners en de zorginkoop.</t>
  </si>
  <si>
    <t>In het tabblad Trajecten vragen wij u in onderdeel 1 om ons inzichtelijk te maken welke trajecten u aanbiedt aan cliënten. In onderdeel 2 vragen wij u om inzichtelijk te maken op welke wijze u de afschaling vorm geeft, gesplitst naar het aantal cliënten, intensiteit per cliënt, en tarief. Tarieven en totale aantallen moeten aansluiten met tabblad producten.</t>
  </si>
  <si>
    <t>2. Zorgintensiteit gemiddeld per cliënt</t>
  </si>
  <si>
    <t>traject</t>
  </si>
  <si>
    <t>GGZ: in het tabblad Producten dient in kolom F en G een gemiddeld tarief te worden opgenomen voor de groep DBC's, horend bij één stoornis of aandoening. Dit geldt zowel voor de specialistische GGZ, Basis GGZ als Dyslexie.</t>
  </si>
  <si>
    <t>Trajecten: In het tabblad Trajecten dient per traject opgenomen te worden welke inzet op een gemiddeld traject wordt gedaan. Daarom mogen hier niet alleen gehele eenheden worden opgenomen, maar ook delen van eenheden tot 1 decimaal achter de komma.</t>
  </si>
</sst>
</file>

<file path=xl/styles.xml><?xml version="1.0" encoding="utf-8"?>
<styleSheet xmlns="http://schemas.openxmlformats.org/spreadsheetml/2006/main">
  <numFmts count="6">
    <numFmt numFmtId="44" formatCode="_ &quot;€&quot;\ * #,##0.00_ ;_ &quot;€&quot;\ * \-#,##0.00_ ;_ &quot;€&quot;\ * &quot;-&quot;??_ ;_ @_ "/>
    <numFmt numFmtId="164" formatCode="dd/mm/yyyy"/>
    <numFmt numFmtId="165" formatCode="00"/>
    <numFmt numFmtId="166" formatCode="_ &quot;€&quot;\ * #,##0_ ;_ &quot;€&quot;\ * \-#,##0_ ;_ &quot;€&quot;\ * &quot;-&quot;??_ ;_ @_ "/>
    <numFmt numFmtId="167" formatCode="&quot;€&quot;\ #,##0"/>
    <numFmt numFmtId="168" formatCode="0.0"/>
  </numFmts>
  <fonts count="1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4"/>
      <color theme="1"/>
      <name val="Calibri"/>
      <family val="2"/>
      <scheme val="minor"/>
    </font>
    <font>
      <b/>
      <sz val="14"/>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indexed="8"/>
      <name val="Calibri"/>
      <family val="2"/>
    </font>
  </fonts>
  <fills count="7">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79998168889431442"/>
        <bgColor indexed="64"/>
      </patternFill>
    </fill>
  </fills>
  <borders count="71">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theme="0"/>
      </right>
      <top/>
      <bottom style="medium">
        <color indexed="64"/>
      </bottom>
      <diagonal/>
    </border>
    <border>
      <left style="thin">
        <color theme="0"/>
      </left>
      <right style="medium">
        <color indexed="64"/>
      </right>
      <top/>
      <bottom style="medium">
        <color indexed="64"/>
      </bottom>
      <diagonal/>
    </border>
    <border>
      <left style="thin">
        <color theme="0"/>
      </left>
      <right style="thin">
        <color theme="0"/>
      </right>
      <top/>
      <bottom style="thin">
        <color theme="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theme="0"/>
      </left>
      <right/>
      <top style="medium">
        <color indexed="64"/>
      </top>
      <bottom style="medium">
        <color indexed="64"/>
      </bottom>
      <diagonal/>
    </border>
    <border>
      <left style="thin">
        <color indexed="64"/>
      </left>
      <right style="thin">
        <color indexed="64"/>
      </right>
      <top style="thin">
        <color indexed="64"/>
      </top>
      <bottom/>
      <diagonal/>
    </border>
    <border>
      <left style="thin">
        <color theme="0"/>
      </left>
      <right/>
      <top style="thin">
        <color theme="0"/>
      </top>
      <bottom/>
      <diagonal/>
    </border>
    <border>
      <left/>
      <right/>
      <top style="thin">
        <color theme="0"/>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9" fillId="0" borderId="0"/>
  </cellStyleXfs>
  <cellXfs count="254">
    <xf numFmtId="0" fontId="0" fillId="0" borderId="0" xfId="0"/>
    <xf numFmtId="0" fontId="0" fillId="2" borderId="1" xfId="0" applyFill="1" applyBorder="1"/>
    <xf numFmtId="0" fontId="4" fillId="2" borderId="1" xfId="0" applyFont="1" applyFill="1" applyBorder="1"/>
    <xf numFmtId="0" fontId="3" fillId="2" borderId="2" xfId="0" applyFont="1" applyFill="1" applyBorder="1"/>
    <xf numFmtId="0" fontId="0" fillId="2" borderId="2" xfId="0" applyFill="1" applyBorder="1"/>
    <xf numFmtId="164" fontId="0" fillId="2" borderId="2" xfId="0" applyNumberFormat="1" applyFill="1" applyBorder="1" applyAlignment="1">
      <alignment horizontal="left"/>
    </xf>
    <xf numFmtId="0" fontId="0" fillId="2" borderId="3" xfId="0" applyFill="1" applyBorder="1"/>
    <xf numFmtId="0" fontId="6" fillId="2" borderId="1" xfId="0" applyFont="1" applyFill="1" applyBorder="1"/>
    <xf numFmtId="0" fontId="6" fillId="2" borderId="1" xfId="0" applyFont="1" applyFill="1" applyBorder="1" applyAlignment="1">
      <alignment vertical="center"/>
    </xf>
    <xf numFmtId="0" fontId="0" fillId="2" borderId="3" xfId="0" applyFill="1" applyBorder="1" applyAlignment="1">
      <alignment horizontal="left" vertical="top"/>
    </xf>
    <xf numFmtId="0" fontId="8" fillId="2" borderId="3" xfId="3" applyFont="1" applyFill="1" applyBorder="1" applyAlignment="1">
      <alignment horizontal="left" vertical="top" wrapText="1"/>
    </xf>
    <xf numFmtId="0" fontId="7" fillId="2" borderId="4" xfId="3" applyFill="1" applyBorder="1" applyAlignment="1">
      <alignment horizontal="left" vertical="top" wrapText="1"/>
    </xf>
    <xf numFmtId="0" fontId="7" fillId="2" borderId="5" xfId="3" applyFill="1" applyBorder="1" applyAlignment="1">
      <alignment horizontal="left" vertical="top" wrapText="1"/>
    </xf>
    <xf numFmtId="0" fontId="7" fillId="2" borderId="3" xfId="3" applyFill="1" applyBorder="1" applyAlignment="1">
      <alignment horizontal="left" vertical="top" wrapText="1"/>
    </xf>
    <xf numFmtId="0" fontId="0" fillId="2" borderId="1" xfId="0" applyFont="1" applyFill="1" applyBorder="1"/>
    <xf numFmtId="165" fontId="0" fillId="0" borderId="1" xfId="0" applyNumberFormat="1" applyFont="1" applyBorder="1" applyAlignment="1">
      <alignment horizontal="left"/>
    </xf>
    <xf numFmtId="164" fontId="0" fillId="0" borderId="1" xfId="0" applyNumberFormat="1" applyFont="1" applyBorder="1" applyAlignment="1">
      <alignment horizontal="left"/>
    </xf>
    <xf numFmtId="0" fontId="0" fillId="0" borderId="1" xfId="0" applyBorder="1"/>
    <xf numFmtId="0" fontId="0" fillId="0" borderId="2" xfId="0" applyBorder="1"/>
    <xf numFmtId="0" fontId="2" fillId="0" borderId="1" xfId="0" applyFont="1" applyBorder="1"/>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7" fillId="0" borderId="15" xfId="3" applyBorder="1" applyAlignment="1">
      <alignment horizontal="left"/>
    </xf>
    <xf numFmtId="0" fontId="0" fillId="0" borderId="16" xfId="0" applyBorder="1"/>
    <xf numFmtId="0" fontId="0" fillId="3" borderId="17" xfId="0" applyFill="1" applyBorder="1" applyAlignment="1">
      <alignment horizontal="left" vertical="top" wrapText="1"/>
    </xf>
    <xf numFmtId="0" fontId="0" fillId="3" borderId="18" xfId="0" applyFill="1" applyBorder="1" applyAlignment="1">
      <alignment horizontal="left" vertical="top" wrapText="1"/>
    </xf>
    <xf numFmtId="0" fontId="0" fillId="0" borderId="19" xfId="0" applyBorder="1" applyAlignment="1">
      <alignment horizontal="left"/>
    </xf>
    <xf numFmtId="0" fontId="0" fillId="0" borderId="20" xfId="0" applyBorder="1"/>
    <xf numFmtId="0" fontId="0" fillId="0" borderId="21" xfId="0" applyBorder="1"/>
    <xf numFmtId="0" fontId="0" fillId="0" borderId="23" xfId="0" applyBorder="1"/>
    <xf numFmtId="0" fontId="0" fillId="0" borderId="25" xfId="0" applyBorder="1"/>
    <xf numFmtId="0" fontId="0" fillId="0" borderId="28" xfId="0" applyBorder="1"/>
    <xf numFmtId="0" fontId="0" fillId="0" borderId="30" xfId="0" applyBorder="1"/>
    <xf numFmtId="0" fontId="0" fillId="0" borderId="8" xfId="0" applyBorder="1"/>
    <xf numFmtId="0" fontId="0" fillId="0" borderId="14" xfId="0" applyBorder="1"/>
    <xf numFmtId="0" fontId="0" fillId="0" borderId="33" xfId="0" applyBorder="1"/>
    <xf numFmtId="0" fontId="0" fillId="3" borderId="11" xfId="0" applyFill="1" applyBorder="1" applyAlignment="1">
      <alignment vertical="center"/>
    </xf>
    <xf numFmtId="0" fontId="0" fillId="3" borderId="12" xfId="0" applyFill="1" applyBorder="1" applyAlignment="1">
      <alignment vertical="center"/>
    </xf>
    <xf numFmtId="0" fontId="3" fillId="0" borderId="0" xfId="0" applyFont="1"/>
    <xf numFmtId="166" fontId="0" fillId="0" borderId="27" xfId="1" applyNumberFormat="1" applyFont="1" applyBorder="1"/>
    <xf numFmtId="166" fontId="0" fillId="0" borderId="32" xfId="1" applyNumberFormat="1" applyFont="1" applyBorder="1"/>
    <xf numFmtId="166" fontId="0" fillId="5" borderId="29" xfId="1" applyNumberFormat="1" applyFont="1" applyFill="1" applyBorder="1"/>
    <xf numFmtId="44" fontId="0" fillId="0" borderId="8" xfId="1" applyFont="1" applyBorder="1"/>
    <xf numFmtId="44" fontId="0" fillId="0" borderId="14" xfId="1" applyFont="1" applyBorder="1"/>
    <xf numFmtId="44" fontId="0" fillId="0" borderId="33" xfId="1" applyFont="1" applyBorder="1"/>
    <xf numFmtId="166" fontId="0" fillId="0" borderId="8" xfId="1" applyNumberFormat="1" applyFont="1" applyBorder="1"/>
    <xf numFmtId="166" fontId="0" fillId="0" borderId="14" xfId="1" applyNumberFormat="1" applyFont="1" applyBorder="1"/>
    <xf numFmtId="166" fontId="0" fillId="0" borderId="33" xfId="1" applyNumberFormat="1" applyFont="1" applyBorder="1"/>
    <xf numFmtId="0" fontId="0" fillId="0" borderId="8" xfId="0" applyBorder="1" applyAlignment="1">
      <alignment horizontal="center"/>
    </xf>
    <xf numFmtId="0" fontId="0" fillId="0" borderId="14" xfId="0" applyBorder="1" applyAlignment="1">
      <alignment horizontal="center"/>
    </xf>
    <xf numFmtId="0" fontId="0" fillId="0" borderId="33" xfId="0" applyBorder="1" applyAlignment="1">
      <alignment horizontal="center"/>
    </xf>
    <xf numFmtId="0" fontId="3" fillId="3" borderId="25" xfId="0" applyFont="1" applyFill="1" applyBorder="1"/>
    <xf numFmtId="0" fontId="3" fillId="3" borderId="28" xfId="0" applyFont="1" applyFill="1" applyBorder="1"/>
    <xf numFmtId="0" fontId="3" fillId="3" borderId="30" xfId="0" applyFont="1" applyFill="1" applyBorder="1"/>
    <xf numFmtId="0" fontId="0" fillId="0" borderId="6" xfId="0" applyBorder="1"/>
    <xf numFmtId="0" fontId="3" fillId="3" borderId="34" xfId="0" applyNumberFormat="1" applyFont="1" applyFill="1" applyBorder="1" applyAlignment="1">
      <alignment horizontal="center" vertical="center"/>
    </xf>
    <xf numFmtId="0" fontId="0" fillId="3" borderId="24" xfId="0" applyFill="1" applyBorder="1"/>
    <xf numFmtId="0" fontId="3" fillId="3" borderId="35" xfId="0" applyFont="1" applyFill="1" applyBorder="1" applyAlignment="1">
      <alignment horizontal="center"/>
    </xf>
    <xf numFmtId="0" fontId="3" fillId="4" borderId="24" xfId="0" applyFont="1" applyFill="1" applyBorder="1" applyAlignment="1">
      <alignment horizontal="center" vertical="center" wrapText="1"/>
    </xf>
    <xf numFmtId="3" fontId="0" fillId="0" borderId="8" xfId="0" applyNumberFormat="1" applyBorder="1" applyAlignment="1">
      <alignment horizontal="center"/>
    </xf>
    <xf numFmtId="3" fontId="0" fillId="0" borderId="14" xfId="0" applyNumberFormat="1" applyBorder="1" applyAlignment="1">
      <alignment horizontal="center"/>
    </xf>
    <xf numFmtId="3" fontId="0" fillId="0" borderId="33" xfId="0" applyNumberFormat="1" applyBorder="1" applyAlignment="1">
      <alignment horizontal="center"/>
    </xf>
    <xf numFmtId="0" fontId="0" fillId="0" borderId="8" xfId="0" applyBorder="1" applyAlignment="1">
      <alignment horizontal="left" indent="1"/>
    </xf>
    <xf numFmtId="0" fontId="0" fillId="0" borderId="14" xfId="0" applyBorder="1" applyAlignment="1">
      <alignment horizontal="left" indent="1"/>
    </xf>
    <xf numFmtId="0" fontId="0" fillId="0" borderId="33" xfId="0" applyBorder="1" applyAlignment="1">
      <alignment horizontal="left" indent="1"/>
    </xf>
    <xf numFmtId="0" fontId="0" fillId="2" borderId="0" xfId="0" applyFill="1"/>
    <xf numFmtId="0" fontId="0" fillId="2" borderId="12" xfId="0" applyFill="1" applyBorder="1" applyAlignment="1">
      <alignment vertical="center"/>
    </xf>
    <xf numFmtId="0" fontId="3" fillId="2" borderId="34" xfId="0" applyNumberFormat="1" applyFont="1" applyFill="1" applyBorder="1" applyAlignment="1">
      <alignment horizontal="center" vertical="center"/>
    </xf>
    <xf numFmtId="0" fontId="3" fillId="4" borderId="22" xfId="0" applyFont="1" applyFill="1" applyBorder="1" applyAlignment="1">
      <alignment horizontal="center" vertical="center" wrapText="1"/>
    </xf>
    <xf numFmtId="0" fontId="3" fillId="2" borderId="0" xfId="0" applyFont="1" applyFill="1"/>
    <xf numFmtId="0" fontId="3" fillId="5" borderId="22"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0" fontId="0" fillId="2" borderId="0" xfId="0" applyFill="1" applyBorder="1"/>
    <xf numFmtId="0" fontId="0" fillId="2" borderId="9" xfId="0" applyFill="1" applyBorder="1"/>
    <xf numFmtId="0" fontId="0" fillId="2" borderId="42" xfId="0" applyFill="1" applyBorder="1"/>
    <xf numFmtId="0" fontId="0" fillId="2" borderId="10" xfId="0" applyFill="1" applyBorder="1"/>
    <xf numFmtId="0" fontId="0" fillId="2" borderId="43" xfId="0" applyFill="1" applyBorder="1"/>
    <xf numFmtId="0" fontId="0" fillId="2" borderId="44" xfId="0" applyFill="1" applyBorder="1"/>
    <xf numFmtId="0" fontId="0" fillId="2" borderId="45" xfId="0" applyFill="1" applyBorder="1"/>
    <xf numFmtId="0" fontId="0" fillId="2" borderId="46" xfId="0" applyFill="1" applyBorder="1"/>
    <xf numFmtId="0" fontId="0" fillId="2" borderId="47" xfId="0" applyFill="1" applyBorder="1"/>
    <xf numFmtId="0" fontId="0" fillId="2" borderId="48" xfId="0" applyFill="1" applyBorder="1"/>
    <xf numFmtId="0" fontId="3" fillId="4" borderId="40"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0" fillId="2" borderId="7" xfId="0" applyFill="1" applyBorder="1"/>
    <xf numFmtId="0" fontId="0" fillId="2" borderId="39" xfId="0" applyFill="1" applyBorder="1"/>
    <xf numFmtId="0" fontId="0" fillId="2" borderId="40" xfId="0" applyFill="1" applyBorder="1"/>
    <xf numFmtId="0" fontId="0" fillId="2" borderId="13" xfId="0" applyFill="1" applyBorder="1"/>
    <xf numFmtId="0" fontId="0" fillId="2" borderId="50" xfId="0" applyFill="1" applyBorder="1"/>
    <xf numFmtId="0" fontId="0" fillId="2" borderId="17" xfId="0" applyFill="1" applyBorder="1"/>
    <xf numFmtId="0" fontId="0" fillId="2" borderId="51" xfId="0" applyFill="1" applyBorder="1"/>
    <xf numFmtId="0" fontId="0" fillId="2" borderId="52" xfId="0" applyFill="1" applyBorder="1"/>
    <xf numFmtId="0" fontId="3" fillId="3" borderId="18" xfId="0" applyFont="1" applyFill="1" applyBorder="1" applyAlignment="1">
      <alignment horizontal="center"/>
    </xf>
    <xf numFmtId="0" fontId="0" fillId="2" borderId="12" xfId="0" applyFill="1" applyBorder="1" applyAlignment="1">
      <alignment horizontal="left" vertical="center"/>
    </xf>
    <xf numFmtId="0" fontId="0" fillId="3" borderId="11" xfId="0" applyFont="1" applyFill="1" applyBorder="1" applyAlignment="1">
      <alignment vertical="center"/>
    </xf>
    <xf numFmtId="0" fontId="0" fillId="0" borderId="53" xfId="0" applyBorder="1" applyAlignment="1">
      <alignment horizontal="left" indent="1"/>
    </xf>
    <xf numFmtId="3" fontId="0" fillId="0" borderId="53" xfId="0" applyNumberFormat="1" applyBorder="1" applyAlignment="1">
      <alignment horizontal="center"/>
    </xf>
    <xf numFmtId="44" fontId="0" fillId="0" borderId="53" xfId="1" applyFont="1" applyBorder="1"/>
    <xf numFmtId="166" fontId="0" fillId="0" borderId="53" xfId="1" applyNumberFormat="1" applyFont="1" applyBorder="1"/>
    <xf numFmtId="0" fontId="0" fillId="0" borderId="53" xfId="0" applyBorder="1" applyAlignment="1">
      <alignment horizontal="center"/>
    </xf>
    <xf numFmtId="0" fontId="0" fillId="2" borderId="1" xfId="0" applyFill="1" applyBorder="1" applyAlignment="1">
      <alignment vertical="top"/>
    </xf>
    <xf numFmtId="0" fontId="3" fillId="3" borderId="22" xfId="0" applyFont="1" applyFill="1" applyBorder="1"/>
    <xf numFmtId="0" fontId="3" fillId="3" borderId="54" xfId="0" applyFont="1" applyFill="1" applyBorder="1"/>
    <xf numFmtId="166" fontId="0" fillId="0" borderId="49" xfId="1" applyNumberFormat="1" applyFont="1" applyBorder="1"/>
    <xf numFmtId="0" fontId="3" fillId="4" borderId="55" xfId="0" applyFont="1" applyFill="1" applyBorder="1" applyAlignment="1">
      <alignment horizontal="center" vertical="center" wrapText="1"/>
    </xf>
    <xf numFmtId="0" fontId="5" fillId="2" borderId="0" xfId="0" applyFont="1" applyFill="1"/>
    <xf numFmtId="0" fontId="3" fillId="4" borderId="54" xfId="0" applyFont="1" applyFill="1" applyBorder="1" applyAlignment="1">
      <alignment horizontal="center" vertical="center" wrapText="1"/>
    </xf>
    <xf numFmtId="0" fontId="0" fillId="2" borderId="56" xfId="0" applyFill="1" applyBorder="1" applyAlignment="1">
      <alignment horizontal="center" vertical="center"/>
    </xf>
    <xf numFmtId="0" fontId="0" fillId="2" borderId="57" xfId="0" applyFill="1" applyBorder="1" applyAlignment="1">
      <alignment horizontal="center" vertical="center"/>
    </xf>
    <xf numFmtId="0" fontId="0" fillId="2" borderId="41" xfId="0" applyFill="1" applyBorder="1" applyAlignment="1">
      <alignment horizontal="center" vertical="center"/>
    </xf>
    <xf numFmtId="0" fontId="3" fillId="6" borderId="58" xfId="0" applyFont="1" applyFill="1" applyBorder="1" applyAlignment="1">
      <alignment horizontal="center" vertical="center"/>
    </xf>
    <xf numFmtId="0" fontId="0" fillId="2" borderId="25" xfId="0" applyFill="1" applyBorder="1" applyAlignment="1">
      <alignment horizontal="left" indent="1"/>
    </xf>
    <xf numFmtId="0" fontId="0" fillId="2" borderId="28" xfId="0" applyFill="1" applyBorder="1" applyAlignment="1">
      <alignment horizontal="left" indent="1"/>
    </xf>
    <xf numFmtId="0" fontId="0" fillId="2" borderId="59" xfId="0" applyFill="1" applyBorder="1" applyAlignment="1">
      <alignment horizontal="left" indent="1"/>
    </xf>
    <xf numFmtId="0" fontId="3" fillId="6" borderId="54" xfId="0" applyFont="1" applyFill="1" applyBorder="1" applyAlignment="1">
      <alignment horizontal="left" indent="1"/>
    </xf>
    <xf numFmtId="0" fontId="0" fillId="2" borderId="8" xfId="0" applyFill="1" applyBorder="1" applyAlignment="1">
      <alignment horizontal="center"/>
    </xf>
    <xf numFmtId="0" fontId="0" fillId="2" borderId="14" xfId="0" applyFill="1" applyBorder="1" applyAlignment="1">
      <alignment horizontal="center"/>
    </xf>
    <xf numFmtId="3" fontId="0" fillId="2" borderId="10" xfId="0" applyNumberFormat="1" applyFill="1" applyBorder="1" applyAlignment="1">
      <alignment horizontal="center"/>
    </xf>
    <xf numFmtId="3" fontId="0" fillId="2" borderId="8" xfId="0" applyNumberFormat="1" applyFill="1" applyBorder="1" applyAlignment="1">
      <alignment horizontal="center"/>
    </xf>
    <xf numFmtId="3" fontId="0" fillId="2" borderId="45" xfId="0" applyNumberFormat="1" applyFill="1" applyBorder="1" applyAlignment="1">
      <alignment horizontal="center"/>
    </xf>
    <xf numFmtId="3" fontId="0" fillId="2" borderId="14" xfId="0" applyNumberFormat="1" applyFill="1" applyBorder="1" applyAlignment="1">
      <alignment horizontal="center"/>
    </xf>
    <xf numFmtId="3" fontId="0" fillId="2" borderId="48" xfId="0" applyNumberFormat="1" applyFill="1" applyBorder="1" applyAlignment="1">
      <alignment horizontal="center"/>
    </xf>
    <xf numFmtId="3" fontId="0" fillId="2" borderId="33" xfId="0" applyNumberFormat="1" applyFill="1" applyBorder="1" applyAlignment="1">
      <alignment horizontal="center"/>
    </xf>
    <xf numFmtId="0" fontId="5" fillId="2" borderId="2" xfId="0" applyFont="1" applyFill="1" applyBorder="1"/>
    <xf numFmtId="0" fontId="0" fillId="2" borderId="5" xfId="0" applyFill="1" applyBorder="1"/>
    <xf numFmtId="0" fontId="5" fillId="2" borderId="0" xfId="0" applyFont="1" applyFill="1" applyBorder="1"/>
    <xf numFmtId="0" fontId="5" fillId="4" borderId="36" xfId="0" applyFont="1" applyFill="1" applyBorder="1"/>
    <xf numFmtId="0" fontId="0" fillId="4" borderId="38" xfId="0" applyFill="1" applyBorder="1"/>
    <xf numFmtId="0" fontId="5" fillId="4" borderId="38" xfId="0" applyFont="1" applyFill="1" applyBorder="1" applyAlignment="1">
      <alignment horizontal="center" vertical="center"/>
    </xf>
    <xf numFmtId="0" fontId="0" fillId="4" borderId="37" xfId="0" applyFill="1" applyBorder="1"/>
    <xf numFmtId="0" fontId="3" fillId="4" borderId="54" xfId="0" applyFont="1" applyFill="1" applyBorder="1" applyAlignment="1">
      <alignment horizontal="center" vertical="center"/>
    </xf>
    <xf numFmtId="0" fontId="3" fillId="4" borderId="55" xfId="0" applyFont="1" applyFill="1" applyBorder="1" applyAlignment="1">
      <alignment horizontal="center" vertical="center"/>
    </xf>
    <xf numFmtId="0" fontId="3" fillId="4" borderId="55" xfId="0" applyFont="1" applyFill="1" applyBorder="1" applyAlignment="1">
      <alignment horizontal="left" vertical="center"/>
    </xf>
    <xf numFmtId="0" fontId="3" fillId="4" borderId="49" xfId="0" applyFont="1" applyFill="1" applyBorder="1" applyAlignment="1">
      <alignment horizontal="left" vertical="center"/>
    </xf>
    <xf numFmtId="0" fontId="0" fillId="0" borderId="0" xfId="0" applyFill="1"/>
    <xf numFmtId="0" fontId="0" fillId="2" borderId="4" xfId="0" applyFill="1" applyBorder="1"/>
    <xf numFmtId="0" fontId="0" fillId="4" borderId="36" xfId="0" applyFill="1" applyBorder="1"/>
    <xf numFmtId="0" fontId="5" fillId="4" borderId="37" xfId="0" applyFont="1" applyFill="1" applyBorder="1"/>
    <xf numFmtId="164" fontId="0" fillId="2" borderId="4" xfId="0" applyNumberFormat="1" applyFill="1" applyBorder="1" applyAlignment="1">
      <alignment horizontal="left"/>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7" xfId="0" applyFont="1" applyFill="1" applyBorder="1" applyAlignment="1">
      <alignment horizontal="left" vertical="center"/>
    </xf>
    <xf numFmtId="0" fontId="0" fillId="5" borderId="28" xfId="0" applyFont="1" applyFill="1" applyBorder="1"/>
    <xf numFmtId="0" fontId="0" fillId="0" borderId="29" xfId="0" applyFont="1" applyBorder="1" applyAlignment="1"/>
    <xf numFmtId="0" fontId="0" fillId="0" borderId="29" xfId="0" applyBorder="1" applyAlignment="1"/>
    <xf numFmtId="0" fontId="0" fillId="5" borderId="28" xfId="0" applyFill="1" applyBorder="1"/>
    <xf numFmtId="0" fontId="0" fillId="0" borderId="28" xfId="0" applyFill="1" applyBorder="1"/>
    <xf numFmtId="0" fontId="0" fillId="0" borderId="30" xfId="0" applyFill="1" applyBorder="1"/>
    <xf numFmtId="0" fontId="0" fillId="0" borderId="32" xfId="0" applyBorder="1" applyAlignment="1"/>
    <xf numFmtId="0" fontId="9" fillId="2" borderId="23" xfId="4" applyFill="1" applyBorder="1"/>
    <xf numFmtId="0" fontId="9" fillId="2" borderId="31" xfId="4" applyFill="1" applyBorder="1"/>
    <xf numFmtId="0" fontId="3" fillId="4" borderId="49" xfId="0" applyFont="1" applyFill="1" applyBorder="1" applyAlignment="1">
      <alignment horizontal="center" vertical="center"/>
    </xf>
    <xf numFmtId="44" fontId="0" fillId="0" borderId="28" xfId="1" applyFont="1" applyBorder="1"/>
    <xf numFmtId="44" fontId="9" fillId="2" borderId="29" xfId="1" applyFont="1" applyFill="1" applyBorder="1"/>
    <xf numFmtId="44" fontId="0" fillId="0" borderId="30" xfId="1" applyFont="1" applyBorder="1"/>
    <xf numFmtId="44" fontId="9" fillId="2" borderId="32" xfId="1" applyFont="1" applyFill="1" applyBorder="1"/>
    <xf numFmtId="0" fontId="3" fillId="4" borderId="60" xfId="0" applyFont="1" applyFill="1" applyBorder="1" applyAlignment="1">
      <alignment horizontal="center" vertical="center"/>
    </xf>
    <xf numFmtId="0" fontId="5" fillId="4" borderId="37" xfId="0" applyFont="1" applyFill="1" applyBorder="1" applyAlignment="1">
      <alignment horizontal="center" vertical="center"/>
    </xf>
    <xf numFmtId="0" fontId="0" fillId="0" borderId="26" xfId="0" applyBorder="1" applyAlignment="1">
      <alignment horizontal="left"/>
    </xf>
    <xf numFmtId="0" fontId="0" fillId="0" borderId="27" xfId="0" applyBorder="1" applyAlignment="1">
      <alignment horizontal="left"/>
    </xf>
    <xf numFmtId="0" fontId="0" fillId="0" borderId="23" xfId="0" applyBorder="1" applyAlignment="1">
      <alignment horizontal="left"/>
    </xf>
    <xf numFmtId="0" fontId="0" fillId="0" borderId="29" xfId="0"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2" fillId="0" borderId="8" xfId="0" applyFont="1" applyBorder="1" applyAlignment="1">
      <alignment horizontal="left" indent="1"/>
    </xf>
    <xf numFmtId="0" fontId="2" fillId="0" borderId="14" xfId="0" applyFont="1" applyBorder="1" applyAlignment="1">
      <alignment horizontal="left" indent="1"/>
    </xf>
    <xf numFmtId="0" fontId="0" fillId="2" borderId="61" xfId="0" applyFont="1" applyFill="1" applyBorder="1" applyAlignment="1">
      <alignment vertical="center"/>
    </xf>
    <xf numFmtId="0" fontId="0" fillId="2" borderId="62" xfId="0" applyFill="1" applyBorder="1" applyAlignment="1">
      <alignment vertical="center"/>
    </xf>
    <xf numFmtId="0" fontId="3" fillId="2" borderId="63" xfId="0" applyNumberFormat="1" applyFont="1" applyFill="1" applyBorder="1" applyAlignment="1">
      <alignment horizontal="center" vertical="center"/>
    </xf>
    <xf numFmtId="0" fontId="0" fillId="2" borderId="0" xfId="0" applyFill="1" applyBorder="1" applyAlignment="1">
      <alignment horizontal="left" vertical="top" wrapText="1"/>
    </xf>
    <xf numFmtId="0" fontId="0" fillId="2" borderId="61" xfId="0" applyFill="1" applyBorder="1" applyAlignment="1">
      <alignment horizontal="left"/>
    </xf>
    <xf numFmtId="0" fontId="0" fillId="2" borderId="63" xfId="0" applyFill="1" applyBorder="1"/>
    <xf numFmtId="0" fontId="0" fillId="2" borderId="21" xfId="0" applyFill="1" applyBorder="1"/>
    <xf numFmtId="0" fontId="3" fillId="2" borderId="61" xfId="0" applyFont="1" applyFill="1" applyBorder="1" applyAlignment="1">
      <alignment vertical="center"/>
    </xf>
    <xf numFmtId="0" fontId="0" fillId="0" borderId="64" xfId="0" applyBorder="1" applyAlignment="1">
      <alignment horizontal="left" indent="1"/>
    </xf>
    <xf numFmtId="44" fontId="0" fillId="0" borderId="64" xfId="1" applyFont="1" applyBorder="1"/>
    <xf numFmtId="166" fontId="0" fillId="0" borderId="64" xfId="1" applyNumberFormat="1" applyFont="1" applyBorder="1"/>
    <xf numFmtId="0" fontId="0" fillId="0" borderId="22" xfId="0" applyBorder="1" applyAlignment="1">
      <alignment horizontal="left" indent="1"/>
    </xf>
    <xf numFmtId="44" fontId="0" fillId="0" borderId="22" xfId="1" applyFont="1" applyBorder="1"/>
    <xf numFmtId="166" fontId="3" fillId="0" borderId="22" xfId="1" applyNumberFormat="1" applyFont="1" applyBorder="1"/>
    <xf numFmtId="0" fontId="0" fillId="0" borderId="10" xfId="0" applyBorder="1" applyAlignment="1">
      <alignment horizontal="left" indent="1"/>
    </xf>
    <xf numFmtId="0" fontId="0" fillId="0" borderId="45" xfId="0" applyBorder="1" applyAlignment="1">
      <alignment horizontal="left" indent="1"/>
    </xf>
    <xf numFmtId="0" fontId="0" fillId="2" borderId="0" xfId="0" applyFill="1" applyBorder="1" applyAlignment="1">
      <alignment horizontal="left"/>
    </xf>
    <xf numFmtId="0" fontId="0" fillId="0" borderId="66" xfId="0" applyBorder="1" applyAlignment="1">
      <alignment horizontal="left" indent="1"/>
    </xf>
    <xf numFmtId="0" fontId="0" fillId="0" borderId="64" xfId="0" applyBorder="1" applyAlignment="1">
      <alignment horizontal="center"/>
    </xf>
    <xf numFmtId="0" fontId="3" fillId="0" borderId="37" xfId="0" applyFont="1" applyBorder="1" applyAlignment="1">
      <alignment horizontal="left" indent="1"/>
    </xf>
    <xf numFmtId="0" fontId="3" fillId="0" borderId="22" xfId="0" applyFont="1" applyBorder="1" applyAlignment="1">
      <alignment horizontal="center"/>
    </xf>
    <xf numFmtId="0" fontId="3" fillId="2" borderId="0" xfId="0" applyFont="1" applyFill="1" applyBorder="1" applyAlignment="1">
      <alignment horizontal="left" vertical="top" wrapText="1"/>
    </xf>
    <xf numFmtId="0" fontId="0" fillId="0" borderId="9" xfId="0" applyBorder="1"/>
    <xf numFmtId="0" fontId="0" fillId="0" borderId="43" xfId="0" applyBorder="1"/>
    <xf numFmtId="0" fontId="0" fillId="0" borderId="65" xfId="0" applyBorder="1"/>
    <xf numFmtId="0" fontId="3" fillId="0" borderId="36" xfId="0" applyFont="1" applyBorder="1"/>
    <xf numFmtId="0" fontId="3" fillId="4" borderId="36" xfId="0" applyFont="1" applyFill="1" applyBorder="1" applyAlignment="1">
      <alignment horizontal="left" vertical="center" indent="1"/>
    </xf>
    <xf numFmtId="0" fontId="0" fillId="2" borderId="8" xfId="0" applyFill="1" applyBorder="1" applyAlignment="1">
      <alignment horizontal="left" indent="1"/>
    </xf>
    <xf numFmtId="0" fontId="0" fillId="2" borderId="9" xfId="0" applyFill="1" applyBorder="1" applyAlignment="1">
      <alignment horizontal="left" indent="1"/>
    </xf>
    <xf numFmtId="0" fontId="0" fillId="2" borderId="10" xfId="0" applyFill="1" applyBorder="1" applyAlignment="1">
      <alignment horizontal="left" indent="1"/>
    </xf>
    <xf numFmtId="166" fontId="0" fillId="2" borderId="8" xfId="0" applyNumberFormat="1" applyFill="1" applyBorder="1" applyAlignment="1">
      <alignment horizontal="left" indent="1"/>
    </xf>
    <xf numFmtId="166" fontId="0" fillId="2" borderId="8" xfId="0" applyNumberFormat="1" applyFill="1" applyBorder="1" applyAlignment="1">
      <alignment horizontal="center"/>
    </xf>
    <xf numFmtId="0" fontId="0" fillId="2" borderId="14" xfId="0" applyFill="1" applyBorder="1" applyAlignment="1">
      <alignment horizontal="left" indent="1"/>
    </xf>
    <xf numFmtId="0" fontId="0" fillId="2" borderId="43" xfId="0" applyFill="1" applyBorder="1" applyAlignment="1">
      <alignment horizontal="left" indent="1"/>
    </xf>
    <xf numFmtId="0" fontId="0" fillId="2" borderId="45" xfId="0" applyFill="1" applyBorder="1" applyAlignment="1">
      <alignment horizontal="left" indent="1"/>
    </xf>
    <xf numFmtId="166" fontId="0" fillId="2" borderId="14" xfId="0" applyNumberFormat="1" applyFill="1" applyBorder="1" applyAlignment="1">
      <alignment horizontal="left" indent="1"/>
    </xf>
    <xf numFmtId="166" fontId="0" fillId="2" borderId="14" xfId="1" applyNumberFormat="1" applyFont="1" applyFill="1" applyBorder="1" applyAlignment="1">
      <alignment horizontal="center"/>
    </xf>
    <xf numFmtId="0" fontId="0" fillId="2" borderId="64" xfId="0" applyFill="1" applyBorder="1" applyAlignment="1">
      <alignment horizontal="left" indent="1"/>
    </xf>
    <xf numFmtId="0" fontId="0" fillId="2" borderId="65" xfId="0" applyFill="1" applyBorder="1" applyAlignment="1">
      <alignment horizontal="left" indent="1"/>
    </xf>
    <xf numFmtId="0" fontId="0" fillId="2" borderId="66" xfId="0" applyFill="1" applyBorder="1" applyAlignment="1">
      <alignment horizontal="left" indent="1"/>
    </xf>
    <xf numFmtId="0" fontId="0" fillId="2" borderId="64" xfId="0" applyFill="1" applyBorder="1" applyAlignment="1">
      <alignment horizontal="center"/>
    </xf>
    <xf numFmtId="0" fontId="3" fillId="2" borderId="22" xfId="0" applyFont="1" applyFill="1" applyBorder="1" applyAlignment="1">
      <alignment horizontal="left" indent="1"/>
    </xf>
    <xf numFmtId="0" fontId="3" fillId="2" borderId="36" xfId="0" applyFont="1" applyFill="1" applyBorder="1" applyAlignment="1">
      <alignment horizontal="left" indent="1"/>
    </xf>
    <xf numFmtId="0" fontId="3" fillId="2" borderId="37" xfId="0" applyFont="1" applyFill="1" applyBorder="1" applyAlignment="1">
      <alignment horizontal="left" indent="1"/>
    </xf>
    <xf numFmtId="0" fontId="3" fillId="2" borderId="22" xfId="0" applyFont="1" applyFill="1" applyBorder="1" applyAlignment="1">
      <alignment horizontal="center"/>
    </xf>
    <xf numFmtId="166" fontId="3" fillId="2" borderId="22" xfId="0" applyNumberFormat="1" applyFont="1" applyFill="1" applyBorder="1" applyAlignment="1">
      <alignment horizontal="center"/>
    </xf>
    <xf numFmtId="0" fontId="3" fillId="3" borderId="42" xfId="0" applyFont="1" applyFill="1" applyBorder="1"/>
    <xf numFmtId="0" fontId="3" fillId="3" borderId="44" xfId="0" applyFont="1" applyFill="1" applyBorder="1"/>
    <xf numFmtId="0" fontId="3" fillId="3" borderId="47" xfId="0" applyFont="1" applyFill="1" applyBorder="1"/>
    <xf numFmtId="0" fontId="3" fillId="3" borderId="36" xfId="0" applyFont="1" applyFill="1" applyBorder="1"/>
    <xf numFmtId="0" fontId="3" fillId="4" borderId="7" xfId="0" applyFont="1" applyFill="1" applyBorder="1" applyAlignment="1">
      <alignment horizontal="center" vertical="center" wrapText="1"/>
    </xf>
    <xf numFmtId="3" fontId="0" fillId="2" borderId="9" xfId="0" applyNumberFormat="1" applyFill="1" applyBorder="1" applyAlignment="1">
      <alignment horizontal="center"/>
    </xf>
    <xf numFmtId="3" fontId="0" fillId="2" borderId="43" xfId="0" applyNumberFormat="1" applyFill="1" applyBorder="1" applyAlignment="1">
      <alignment horizontal="center"/>
    </xf>
    <xf numFmtId="3" fontId="0" fillId="2" borderId="46" xfId="0" applyNumberFormat="1" applyFill="1" applyBorder="1" applyAlignment="1">
      <alignment horizontal="center"/>
    </xf>
    <xf numFmtId="167" fontId="0" fillId="2" borderId="27" xfId="2" applyNumberFormat="1" applyFont="1" applyFill="1" applyBorder="1" applyAlignment="1">
      <alignment horizontal="center"/>
    </xf>
    <xf numFmtId="167" fontId="0" fillId="2" borderId="29" xfId="2" applyNumberFormat="1" applyFont="1" applyFill="1" applyBorder="1" applyAlignment="1">
      <alignment horizontal="center"/>
    </xf>
    <xf numFmtId="167" fontId="3" fillId="6" borderId="49" xfId="2" applyNumberFormat="1" applyFont="1" applyFill="1" applyBorder="1" applyAlignment="1">
      <alignment horizontal="center"/>
    </xf>
    <xf numFmtId="0" fontId="0" fillId="3" borderId="67" xfId="0" applyFill="1" applyBorder="1" applyAlignment="1">
      <alignment vertical="center"/>
    </xf>
    <xf numFmtId="0" fontId="3" fillId="4" borderId="0" xfId="0" applyFont="1" applyFill="1" applyAlignment="1">
      <alignment wrapText="1"/>
    </xf>
    <xf numFmtId="0" fontId="0" fillId="0" borderId="9" xfId="0" applyBorder="1" applyAlignment="1">
      <alignment horizontal="left" indent="1"/>
    </xf>
    <xf numFmtId="0" fontId="0" fillId="0" borderId="43" xfId="0" applyBorder="1" applyAlignment="1">
      <alignment horizontal="left" indent="1"/>
    </xf>
    <xf numFmtId="0" fontId="0" fillId="0" borderId="65" xfId="0" applyBorder="1" applyAlignment="1">
      <alignment horizontal="left" indent="1"/>
    </xf>
    <xf numFmtId="0" fontId="3" fillId="0" borderId="36" xfId="0" applyFont="1" applyBorder="1" applyAlignment="1">
      <alignment horizontal="left" indent="1"/>
    </xf>
    <xf numFmtId="3" fontId="0" fillId="0" borderId="37" xfId="0" applyNumberFormat="1" applyBorder="1" applyAlignment="1">
      <alignment horizontal="center"/>
    </xf>
    <xf numFmtId="0" fontId="0" fillId="0" borderId="68" xfId="0" applyBorder="1"/>
    <xf numFmtId="0" fontId="0" fillId="0" borderId="22" xfId="0" applyBorder="1"/>
    <xf numFmtId="168" fontId="0" fillId="0" borderId="10" xfId="0" applyNumberFormat="1" applyBorder="1" applyAlignment="1">
      <alignment horizontal="center"/>
    </xf>
    <xf numFmtId="168" fontId="0" fillId="0" borderId="45" xfId="0" applyNumberFormat="1" applyBorder="1" applyAlignment="1">
      <alignment horizontal="center"/>
    </xf>
    <xf numFmtId="168" fontId="0" fillId="0" borderId="66" xfId="0" applyNumberFormat="1" applyBorder="1" applyAlignment="1">
      <alignment horizontal="center"/>
    </xf>
    <xf numFmtId="0" fontId="0" fillId="2" borderId="21" xfId="0" applyFill="1" applyBorder="1" applyAlignment="1">
      <alignment vertical="top"/>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1" xfId="0" applyFill="1" applyBorder="1" applyAlignment="1">
      <alignment horizontal="left" vertical="top" wrapText="1"/>
    </xf>
    <xf numFmtId="0" fontId="0" fillId="2" borderId="69" xfId="0" applyFill="1" applyBorder="1" applyAlignment="1">
      <alignment horizontal="left" vertical="top" wrapText="1"/>
    </xf>
    <xf numFmtId="0" fontId="0" fillId="2" borderId="70" xfId="0" applyFill="1" applyBorder="1" applyAlignment="1">
      <alignment horizontal="left" vertical="top" wrapText="1"/>
    </xf>
    <xf numFmtId="0" fontId="0" fillId="2" borderId="6" xfId="0" applyFill="1" applyBorder="1" applyAlignment="1">
      <alignment horizontal="left" vertical="top" wrapText="1"/>
    </xf>
    <xf numFmtId="0" fontId="0" fillId="2" borderId="0" xfId="0" applyFill="1" applyBorder="1" applyAlignment="1">
      <alignment horizontal="left" vertical="top" wrapText="1"/>
    </xf>
    <xf numFmtId="0" fontId="0" fillId="0" borderId="9" xfId="0" applyBorder="1" applyAlignment="1">
      <alignment horizontal="left"/>
    </xf>
    <xf numFmtId="0" fontId="0" fillId="0" borderId="10" xfId="0" applyBorder="1" applyAlignment="1">
      <alignment horizontal="left"/>
    </xf>
    <xf numFmtId="0" fontId="0" fillId="2" borderId="0" xfId="0" applyFill="1" applyAlignment="1">
      <alignment horizontal="left" vertical="top" wrapText="1"/>
    </xf>
    <xf numFmtId="0" fontId="0" fillId="2" borderId="51" xfId="0" applyFill="1" applyBorder="1" applyAlignment="1">
      <alignment horizontal="left" vertical="top" wrapText="1"/>
    </xf>
  </cellXfs>
  <cellStyles count="5">
    <cellStyle name="Hyperlink" xfId="3" builtinId="8"/>
    <cellStyle name="Normal 2" xfId="4"/>
    <cellStyle name="Procent" xfId="2" builtinId="5"/>
    <cellStyle name="Standaard" xfId="0" builtinId="0"/>
    <cellStyle name="Valuta" xfId="1" builtin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P23"/>
  <sheetViews>
    <sheetView tabSelected="1" workbookViewId="0">
      <selection activeCell="P19" sqref="P19"/>
    </sheetView>
  </sheetViews>
  <sheetFormatPr defaultRowHeight="15"/>
  <cols>
    <col min="1" max="1" width="5.5703125" customWidth="1"/>
  </cols>
  <sheetData>
    <row r="1" spans="1:16">
      <c r="A1" s="1"/>
      <c r="B1" s="1"/>
      <c r="C1" s="1"/>
      <c r="D1" s="1"/>
      <c r="E1" s="1"/>
      <c r="F1" s="1"/>
      <c r="G1" s="1"/>
      <c r="H1" s="1"/>
      <c r="I1" s="1"/>
      <c r="J1" s="1"/>
      <c r="K1" s="1"/>
      <c r="L1" s="1"/>
      <c r="M1" s="1"/>
      <c r="N1" s="1"/>
      <c r="O1" s="1"/>
      <c r="P1" s="1"/>
    </row>
    <row r="2" spans="1:16" ht="31.5">
      <c r="A2" s="1"/>
      <c r="B2" s="2" t="s">
        <v>369</v>
      </c>
      <c r="C2" s="1"/>
      <c r="D2" s="1"/>
      <c r="E2" s="1"/>
      <c r="F2" s="1"/>
      <c r="G2" s="1"/>
      <c r="H2" s="1"/>
      <c r="I2" s="1"/>
      <c r="J2" s="1"/>
      <c r="K2" s="1"/>
      <c r="L2" s="1"/>
      <c r="M2" s="1"/>
      <c r="N2" s="1"/>
      <c r="O2" s="1"/>
      <c r="P2" s="1"/>
    </row>
    <row r="3" spans="1:16">
      <c r="A3" s="1"/>
      <c r="B3" s="1"/>
      <c r="C3" s="1"/>
      <c r="D3" s="1"/>
      <c r="E3" s="1"/>
      <c r="F3" s="1"/>
      <c r="G3" s="1"/>
      <c r="H3" s="1"/>
      <c r="I3" s="1"/>
      <c r="J3" s="1"/>
      <c r="K3" s="1"/>
      <c r="L3" s="1"/>
      <c r="M3" s="1"/>
      <c r="N3" s="1"/>
      <c r="O3" s="1"/>
      <c r="P3" s="1"/>
    </row>
    <row r="4" spans="1:16">
      <c r="A4" s="1"/>
      <c r="B4" s="3"/>
      <c r="C4" s="4"/>
      <c r="D4" s="4"/>
      <c r="E4" s="5"/>
      <c r="F4" s="4"/>
      <c r="G4" s="4"/>
      <c r="H4" s="4"/>
      <c r="I4" s="4"/>
      <c r="J4" s="4"/>
      <c r="K4" s="4"/>
      <c r="L4" s="4"/>
      <c r="M4" s="4"/>
      <c r="N4" s="4"/>
      <c r="O4" s="4"/>
      <c r="P4" s="4"/>
    </row>
    <row r="5" spans="1:16">
      <c r="A5" s="6"/>
      <c r="B5" s="7" t="s">
        <v>0</v>
      </c>
      <c r="C5" s="1"/>
      <c r="D5" s="1"/>
      <c r="E5" s="1"/>
      <c r="F5" s="1"/>
      <c r="G5" s="1"/>
      <c r="H5" s="1"/>
      <c r="I5" s="1"/>
      <c r="J5" s="1"/>
      <c r="K5" s="1"/>
      <c r="L5" s="1"/>
      <c r="M5" s="1"/>
      <c r="N5" s="1"/>
      <c r="O5" s="1"/>
      <c r="P5" s="1"/>
    </row>
    <row r="6" spans="1:16" ht="38.25" customHeight="1">
      <c r="A6" s="6"/>
      <c r="B6" s="245" t="s">
        <v>377</v>
      </c>
      <c r="C6" s="245"/>
      <c r="D6" s="245"/>
      <c r="E6" s="245"/>
      <c r="F6" s="245"/>
      <c r="G6" s="245"/>
      <c r="H6" s="245"/>
      <c r="I6" s="245"/>
      <c r="J6" s="245"/>
      <c r="K6" s="245"/>
      <c r="L6" s="245"/>
      <c r="M6" s="245"/>
      <c r="N6" s="245"/>
      <c r="O6" s="245"/>
      <c r="P6" s="245"/>
    </row>
    <row r="7" spans="1:16" ht="30.75" customHeight="1">
      <c r="A7" s="6"/>
      <c r="B7" s="242" t="s">
        <v>378</v>
      </c>
      <c r="C7" s="243"/>
      <c r="D7" s="243"/>
      <c r="E7" s="243"/>
      <c r="F7" s="243"/>
      <c r="G7" s="243"/>
      <c r="H7" s="243"/>
      <c r="I7" s="243"/>
      <c r="J7" s="243"/>
      <c r="K7" s="243"/>
      <c r="L7" s="243"/>
      <c r="M7" s="243"/>
      <c r="N7" s="243"/>
      <c r="O7" s="243"/>
      <c r="P7" s="244"/>
    </row>
    <row r="8" spans="1:16">
      <c r="A8" s="6"/>
      <c r="B8" s="245"/>
      <c r="C8" s="245"/>
      <c r="D8" s="245"/>
      <c r="E8" s="245"/>
      <c r="F8" s="245"/>
      <c r="G8" s="245"/>
      <c r="H8" s="245"/>
      <c r="I8" s="245"/>
      <c r="J8" s="245"/>
      <c r="K8" s="245"/>
      <c r="L8" s="245"/>
      <c r="M8" s="245"/>
      <c r="N8" s="245"/>
      <c r="O8" s="245"/>
      <c r="P8" s="245"/>
    </row>
    <row r="9" spans="1:16">
      <c r="A9" s="6"/>
      <c r="B9" s="106"/>
      <c r="C9" s="106"/>
      <c r="D9" s="106"/>
      <c r="E9" s="106"/>
      <c r="F9" s="106"/>
      <c r="G9" s="106"/>
      <c r="H9" s="106"/>
      <c r="I9" s="106"/>
      <c r="J9" s="106"/>
      <c r="K9" s="106"/>
      <c r="L9" s="106"/>
      <c r="M9" s="106"/>
      <c r="N9" s="106"/>
      <c r="O9" s="106"/>
      <c r="P9" s="106"/>
    </row>
    <row r="10" spans="1:16">
      <c r="A10" s="6"/>
      <c r="B10" s="8" t="s">
        <v>1</v>
      </c>
      <c r="C10" s="1"/>
      <c r="D10" s="1"/>
      <c r="E10" s="1"/>
      <c r="F10" s="1"/>
      <c r="G10" s="1"/>
      <c r="H10" s="1"/>
      <c r="I10" s="1"/>
      <c r="J10" s="1"/>
      <c r="K10" s="1"/>
      <c r="L10" s="1"/>
      <c r="M10" s="1"/>
      <c r="N10" s="1"/>
      <c r="O10" s="1"/>
      <c r="P10" s="1"/>
    </row>
    <row r="11" spans="1:16" ht="68.25" customHeight="1">
      <c r="A11" s="6"/>
      <c r="B11" s="246" t="s">
        <v>367</v>
      </c>
      <c r="C11" s="247"/>
      <c r="D11" s="247"/>
      <c r="E11" s="247"/>
      <c r="F11" s="247"/>
      <c r="G11" s="247"/>
      <c r="H11" s="247"/>
      <c r="I11" s="247"/>
      <c r="J11" s="247"/>
      <c r="K11" s="247"/>
      <c r="L11" s="247"/>
      <c r="M11" s="247"/>
      <c r="N11" s="247"/>
      <c r="O11" s="247"/>
      <c r="P11" s="248"/>
    </row>
    <row r="12" spans="1:16" ht="53.25" customHeight="1">
      <c r="A12" s="6"/>
      <c r="B12" s="249" t="s">
        <v>379</v>
      </c>
      <c r="C12" s="249"/>
      <c r="D12" s="249"/>
      <c r="E12" s="249"/>
      <c r="F12" s="249"/>
      <c r="G12" s="249"/>
      <c r="H12" s="249"/>
      <c r="I12" s="249"/>
      <c r="J12" s="249"/>
      <c r="K12" s="249"/>
      <c r="L12" s="249"/>
      <c r="M12" s="249"/>
      <c r="N12" s="249"/>
      <c r="O12" s="249"/>
      <c r="P12" s="249"/>
    </row>
    <row r="13" spans="1:16">
      <c r="A13" s="6"/>
      <c r="B13" s="241" t="s">
        <v>368</v>
      </c>
      <c r="C13" s="241"/>
      <c r="D13" s="241"/>
      <c r="E13" s="241"/>
      <c r="F13" s="241"/>
      <c r="G13" s="241"/>
      <c r="H13" s="241"/>
      <c r="I13" s="241"/>
      <c r="J13" s="241"/>
      <c r="K13" s="241"/>
      <c r="L13" s="241"/>
      <c r="M13" s="241"/>
      <c r="N13" s="241"/>
      <c r="O13" s="241"/>
      <c r="P13" s="241"/>
    </row>
    <row r="14" spans="1:16">
      <c r="A14" s="9"/>
      <c r="B14" s="10"/>
      <c r="C14" s="11"/>
      <c r="D14" s="11"/>
      <c r="E14" s="11"/>
      <c r="F14" s="11"/>
      <c r="G14" s="11"/>
      <c r="H14" s="11"/>
      <c r="I14" s="11"/>
      <c r="J14" s="11"/>
      <c r="K14" s="11"/>
      <c r="L14" s="11"/>
      <c r="M14" s="11"/>
      <c r="N14" s="11"/>
      <c r="O14" s="11"/>
      <c r="P14" s="12"/>
    </row>
    <row r="15" spans="1:16" ht="30.75" customHeight="1">
      <c r="A15" s="6"/>
      <c r="B15" s="242" t="s">
        <v>382</v>
      </c>
      <c r="C15" s="243"/>
      <c r="D15" s="243"/>
      <c r="E15" s="243"/>
      <c r="F15" s="243"/>
      <c r="G15" s="243"/>
      <c r="H15" s="243"/>
      <c r="I15" s="243"/>
      <c r="J15" s="243"/>
      <c r="K15" s="243"/>
      <c r="L15" s="243"/>
      <c r="M15" s="243"/>
      <c r="N15" s="243"/>
      <c r="O15" s="243"/>
      <c r="P15" s="244"/>
    </row>
    <row r="16" spans="1:16">
      <c r="A16" s="6"/>
      <c r="B16" s="13"/>
      <c r="C16" s="11"/>
      <c r="D16" s="11"/>
      <c r="E16" s="11"/>
      <c r="F16" s="11"/>
      <c r="G16" s="11"/>
      <c r="H16" s="11"/>
      <c r="I16" s="11"/>
      <c r="J16" s="11"/>
      <c r="K16" s="11"/>
      <c r="L16" s="11"/>
      <c r="M16" s="11"/>
      <c r="N16" s="11"/>
      <c r="O16" s="11"/>
      <c r="P16" s="12"/>
    </row>
    <row r="17" spans="1:16" ht="34.5" customHeight="1">
      <c r="A17" s="1"/>
      <c r="B17" s="242" t="s">
        <v>383</v>
      </c>
      <c r="C17" s="243"/>
      <c r="D17" s="243"/>
      <c r="E17" s="243"/>
      <c r="F17" s="243"/>
      <c r="G17" s="243"/>
      <c r="H17" s="243"/>
      <c r="I17" s="243"/>
      <c r="J17" s="243"/>
      <c r="K17" s="243"/>
      <c r="L17" s="243"/>
      <c r="M17" s="243"/>
      <c r="N17" s="243"/>
      <c r="O17" s="243"/>
      <c r="P17" s="244"/>
    </row>
    <row r="18" spans="1:16">
      <c r="A18" s="1"/>
      <c r="B18" s="1"/>
      <c r="C18" s="1"/>
      <c r="D18" s="1"/>
      <c r="E18" s="1"/>
      <c r="F18" s="1"/>
      <c r="G18" s="1"/>
      <c r="H18" s="1"/>
      <c r="I18" s="1"/>
      <c r="J18" s="1"/>
      <c r="K18" s="1"/>
      <c r="L18" s="1"/>
      <c r="M18" s="1"/>
      <c r="N18" s="1"/>
      <c r="O18" s="1"/>
      <c r="P18" s="1"/>
    </row>
    <row r="19" spans="1:16">
      <c r="A19" s="1"/>
      <c r="B19" s="8"/>
      <c r="C19" s="1"/>
      <c r="D19" s="1"/>
      <c r="E19" s="1"/>
      <c r="F19" s="1"/>
      <c r="G19" s="1"/>
      <c r="H19" s="1"/>
      <c r="I19" s="1"/>
      <c r="J19" s="1"/>
      <c r="K19" s="1"/>
      <c r="L19" s="1"/>
      <c r="M19" s="1"/>
      <c r="N19" s="1"/>
      <c r="O19" s="1"/>
      <c r="P19" s="1"/>
    </row>
    <row r="20" spans="1:16">
      <c r="A20" s="1"/>
      <c r="B20" s="14"/>
      <c r="C20" s="14"/>
      <c r="D20" s="14"/>
      <c r="E20" s="15"/>
      <c r="F20" s="1"/>
      <c r="G20" s="1"/>
      <c r="H20" s="1"/>
      <c r="I20" s="1"/>
      <c r="J20" s="1"/>
      <c r="K20" s="1"/>
      <c r="L20" s="1"/>
      <c r="M20" s="1"/>
      <c r="N20" s="1"/>
      <c r="O20" s="1"/>
      <c r="P20" s="1"/>
    </row>
    <row r="21" spans="1:16">
      <c r="A21" s="1"/>
      <c r="B21" s="14"/>
      <c r="C21" s="14"/>
      <c r="D21" s="14"/>
      <c r="E21" s="15"/>
      <c r="F21" s="1"/>
      <c r="G21" s="1"/>
      <c r="H21" s="1"/>
      <c r="I21" s="1"/>
      <c r="J21" s="1"/>
      <c r="K21" s="1"/>
      <c r="L21" s="1"/>
      <c r="M21" s="1"/>
      <c r="N21" s="1"/>
      <c r="O21" s="1"/>
      <c r="P21" s="1"/>
    </row>
    <row r="22" spans="1:16">
      <c r="A22" s="1"/>
      <c r="B22" s="14"/>
      <c r="C22" s="14"/>
      <c r="D22" s="14"/>
      <c r="E22" s="16"/>
      <c r="F22" s="1"/>
      <c r="G22" s="1"/>
      <c r="H22" s="1"/>
      <c r="I22" s="1"/>
      <c r="J22" s="1"/>
      <c r="K22" s="1"/>
      <c r="L22" s="1"/>
      <c r="M22" s="1"/>
      <c r="N22" s="1"/>
      <c r="O22" s="1"/>
      <c r="P22" s="1"/>
    </row>
    <row r="23" spans="1:16">
      <c r="A23" s="1"/>
      <c r="B23" s="1"/>
      <c r="C23" s="1"/>
      <c r="D23" s="1"/>
      <c r="E23" s="1"/>
      <c r="F23" s="1"/>
      <c r="G23" s="1"/>
      <c r="H23" s="1"/>
      <c r="I23" s="1"/>
      <c r="J23" s="1"/>
      <c r="K23" s="1"/>
      <c r="L23" s="1"/>
      <c r="M23" s="1"/>
      <c r="N23" s="1"/>
      <c r="O23" s="1"/>
      <c r="P23" s="1"/>
    </row>
  </sheetData>
  <mergeCells count="7">
    <mergeCell ref="B15:P15"/>
    <mergeCell ref="B17:P17"/>
    <mergeCell ref="B7:P7"/>
    <mergeCell ref="B6:P6"/>
    <mergeCell ref="B8:P8"/>
    <mergeCell ref="B11:P11"/>
    <mergeCell ref="B12:P12"/>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70"/>
  <sheetViews>
    <sheetView workbookViewId="0">
      <selection activeCell="A7" sqref="A7"/>
    </sheetView>
  </sheetViews>
  <sheetFormatPr defaultRowHeight="15"/>
  <cols>
    <col min="1" max="1" width="12" customWidth="1"/>
    <col min="2" max="3" width="11.42578125" customWidth="1"/>
    <col min="4" max="4" width="12.42578125" customWidth="1"/>
    <col min="5" max="5" width="14.42578125" customWidth="1"/>
    <col min="6" max="7" width="14.5703125" customWidth="1"/>
    <col min="8" max="8" width="15.7109375" customWidth="1"/>
    <col min="9" max="9" width="14" customWidth="1"/>
    <col min="10" max="10" width="13.140625" customWidth="1"/>
    <col min="11" max="11" width="14.28515625" customWidth="1"/>
    <col min="12" max="12" width="35.28515625" customWidth="1"/>
    <col min="13" max="13" width="2" customWidth="1"/>
  </cols>
  <sheetData>
    <row r="1" spans="1:13" ht="15.75" thickBot="1">
      <c r="A1" s="17"/>
      <c r="B1" s="17"/>
      <c r="C1" s="17"/>
      <c r="D1" s="17"/>
      <c r="E1" s="17"/>
      <c r="F1" s="17"/>
      <c r="G1" s="17"/>
      <c r="H1" s="17"/>
      <c r="I1" s="17"/>
      <c r="J1" s="17"/>
      <c r="K1" s="17"/>
      <c r="L1" s="17"/>
      <c r="M1" s="67"/>
    </row>
    <row r="2" spans="1:13" ht="15.75" thickBot="1">
      <c r="A2" s="100" t="s">
        <v>23</v>
      </c>
      <c r="B2" s="39"/>
      <c r="C2" s="68"/>
      <c r="D2" s="99"/>
      <c r="E2" s="69"/>
      <c r="F2" s="19"/>
      <c r="G2" s="19"/>
      <c r="H2" s="20" t="s">
        <v>2</v>
      </c>
      <c r="I2" s="21" t="s">
        <v>3</v>
      </c>
      <c r="J2" s="250"/>
      <c r="K2" s="251"/>
      <c r="L2" s="17"/>
      <c r="M2" s="67"/>
    </row>
    <row r="3" spans="1:13">
      <c r="A3" s="18"/>
      <c r="B3" s="18"/>
      <c r="C3" s="18"/>
      <c r="D3" s="18"/>
      <c r="E3" s="56"/>
      <c r="F3" s="19"/>
      <c r="G3" s="19"/>
      <c r="H3" s="22" t="s">
        <v>5</v>
      </c>
      <c r="I3" s="23" t="s">
        <v>6</v>
      </c>
      <c r="J3" s="24"/>
      <c r="K3" s="25"/>
      <c r="L3" s="17"/>
      <c r="M3" s="67"/>
    </row>
    <row r="4" spans="1:13" ht="15.75" thickBot="1">
      <c r="A4" s="17"/>
      <c r="B4" s="17"/>
      <c r="C4" s="17"/>
      <c r="D4" s="17"/>
      <c r="E4" s="17"/>
      <c r="F4" s="17"/>
      <c r="G4" s="17"/>
      <c r="H4" s="26"/>
      <c r="I4" s="27" t="s">
        <v>7</v>
      </c>
      <c r="J4" s="28"/>
      <c r="K4" s="29"/>
      <c r="L4" s="17"/>
      <c r="M4" s="67"/>
    </row>
    <row r="5" spans="1:13" ht="15.75" thickBot="1">
      <c r="A5" s="17"/>
      <c r="B5" s="17"/>
      <c r="C5" s="17"/>
      <c r="D5" s="17"/>
      <c r="E5" s="17"/>
      <c r="F5" s="17"/>
      <c r="G5" s="17"/>
      <c r="H5" s="17"/>
      <c r="I5" s="17"/>
      <c r="J5" s="30"/>
      <c r="K5" s="30"/>
      <c r="L5" s="30"/>
      <c r="M5" s="67"/>
    </row>
    <row r="6" spans="1:13" ht="60.75" thickBot="1">
      <c r="A6" s="60" t="s">
        <v>8</v>
      </c>
      <c r="B6" s="60" t="s">
        <v>355</v>
      </c>
      <c r="C6" s="60" t="s">
        <v>375</v>
      </c>
      <c r="D6" s="60" t="s">
        <v>370</v>
      </c>
      <c r="E6" s="60" t="s">
        <v>17</v>
      </c>
      <c r="F6" s="60" t="s">
        <v>356</v>
      </c>
      <c r="G6" s="60" t="s">
        <v>366</v>
      </c>
      <c r="H6" s="60" t="s">
        <v>371</v>
      </c>
      <c r="I6" s="60" t="s">
        <v>372</v>
      </c>
      <c r="J6" s="60" t="s">
        <v>15</v>
      </c>
      <c r="K6" s="60" t="s">
        <v>21</v>
      </c>
      <c r="L6" s="60" t="s">
        <v>25</v>
      </c>
      <c r="M6" s="67"/>
    </row>
    <row r="7" spans="1:13">
      <c r="A7" s="64" t="s">
        <v>16</v>
      </c>
      <c r="B7" s="64">
        <v>32323</v>
      </c>
      <c r="C7" s="64">
        <v>6</v>
      </c>
      <c r="D7" s="61">
        <v>20</v>
      </c>
      <c r="E7" s="64" t="s">
        <v>381</v>
      </c>
      <c r="F7" s="44">
        <v>3400</v>
      </c>
      <c r="G7" s="44">
        <v>3000</v>
      </c>
      <c r="H7" s="47">
        <f>D7*G7</f>
        <v>60000</v>
      </c>
      <c r="I7" s="50">
        <v>20</v>
      </c>
      <c r="J7" s="50">
        <v>8</v>
      </c>
      <c r="K7" s="50"/>
      <c r="L7" s="35"/>
      <c r="M7" s="67"/>
    </row>
    <row r="8" spans="1:13">
      <c r="A8" s="65"/>
      <c r="B8" s="65"/>
      <c r="C8" s="65"/>
      <c r="D8" s="62"/>
      <c r="E8" s="65"/>
      <c r="F8" s="45"/>
      <c r="G8" s="45"/>
      <c r="H8" s="48">
        <f t="shared" ref="H8:H35" si="0">D8*G8</f>
        <v>0</v>
      </c>
      <c r="I8" s="51"/>
      <c r="J8" s="51"/>
      <c r="K8" s="51"/>
      <c r="L8" s="36"/>
      <c r="M8" s="67"/>
    </row>
    <row r="9" spans="1:13">
      <c r="A9" s="65"/>
      <c r="B9" s="65"/>
      <c r="C9" s="65"/>
      <c r="D9" s="62"/>
      <c r="E9" s="65"/>
      <c r="F9" s="45"/>
      <c r="G9" s="45"/>
      <c r="H9" s="48">
        <f t="shared" si="0"/>
        <v>0</v>
      </c>
      <c r="I9" s="51"/>
      <c r="J9" s="51"/>
      <c r="K9" s="51"/>
      <c r="L9" s="36"/>
      <c r="M9" s="67"/>
    </row>
    <row r="10" spans="1:13">
      <c r="A10" s="65"/>
      <c r="B10" s="65"/>
      <c r="C10" s="65"/>
      <c r="D10" s="62"/>
      <c r="E10" s="65"/>
      <c r="F10" s="45"/>
      <c r="G10" s="45"/>
      <c r="H10" s="48">
        <f t="shared" si="0"/>
        <v>0</v>
      </c>
      <c r="I10" s="51"/>
      <c r="J10" s="51"/>
      <c r="K10" s="51"/>
      <c r="L10" s="36"/>
      <c r="M10" s="67"/>
    </row>
    <row r="11" spans="1:13">
      <c r="A11" s="65"/>
      <c r="B11" s="65"/>
      <c r="C11" s="65"/>
      <c r="D11" s="62"/>
      <c r="E11" s="65"/>
      <c r="F11" s="45"/>
      <c r="G11" s="45"/>
      <c r="H11" s="48">
        <f t="shared" si="0"/>
        <v>0</v>
      </c>
      <c r="I11" s="51"/>
      <c r="J11" s="51"/>
      <c r="K11" s="51"/>
      <c r="L11" s="36"/>
      <c r="M11" s="67"/>
    </row>
    <row r="12" spans="1:13">
      <c r="A12" s="65"/>
      <c r="B12" s="65"/>
      <c r="C12" s="65"/>
      <c r="D12" s="62"/>
      <c r="E12" s="65"/>
      <c r="F12" s="45"/>
      <c r="G12" s="45"/>
      <c r="H12" s="48">
        <f t="shared" si="0"/>
        <v>0</v>
      </c>
      <c r="I12" s="51"/>
      <c r="J12" s="51"/>
      <c r="K12" s="51"/>
      <c r="L12" s="36"/>
      <c r="M12" s="67"/>
    </row>
    <row r="13" spans="1:13">
      <c r="A13" s="65"/>
      <c r="B13" s="65"/>
      <c r="C13" s="65"/>
      <c r="D13" s="62"/>
      <c r="E13" s="65"/>
      <c r="F13" s="45"/>
      <c r="G13" s="45"/>
      <c r="H13" s="48">
        <f t="shared" si="0"/>
        <v>0</v>
      </c>
      <c r="I13" s="51"/>
      <c r="J13" s="51"/>
      <c r="K13" s="51"/>
      <c r="L13" s="36"/>
      <c r="M13" s="67"/>
    </row>
    <row r="14" spans="1:13">
      <c r="A14" s="65"/>
      <c r="B14" s="65"/>
      <c r="C14" s="65"/>
      <c r="D14" s="62"/>
      <c r="E14" s="65"/>
      <c r="F14" s="45"/>
      <c r="G14" s="45"/>
      <c r="H14" s="48">
        <f t="shared" si="0"/>
        <v>0</v>
      </c>
      <c r="I14" s="51"/>
      <c r="J14" s="51"/>
      <c r="K14" s="51"/>
      <c r="L14" s="36"/>
      <c r="M14" s="67"/>
    </row>
    <row r="15" spans="1:13">
      <c r="A15" s="65"/>
      <c r="B15" s="65"/>
      <c r="C15" s="65"/>
      <c r="D15" s="62"/>
      <c r="E15" s="65"/>
      <c r="F15" s="45"/>
      <c r="G15" s="45"/>
      <c r="H15" s="48">
        <f t="shared" si="0"/>
        <v>0</v>
      </c>
      <c r="I15" s="51"/>
      <c r="J15" s="51"/>
      <c r="K15" s="51"/>
      <c r="L15" s="36"/>
      <c r="M15" s="67"/>
    </row>
    <row r="16" spans="1:13">
      <c r="A16" s="65"/>
      <c r="B16" s="65"/>
      <c r="C16" s="65"/>
      <c r="D16" s="62"/>
      <c r="E16" s="65"/>
      <c r="F16" s="45"/>
      <c r="G16" s="45"/>
      <c r="H16" s="48">
        <f t="shared" si="0"/>
        <v>0</v>
      </c>
      <c r="I16" s="51"/>
      <c r="J16" s="51"/>
      <c r="K16" s="51"/>
      <c r="L16" s="36"/>
      <c r="M16" s="67"/>
    </row>
    <row r="17" spans="1:13">
      <c r="A17" s="65"/>
      <c r="B17" s="65"/>
      <c r="C17" s="65"/>
      <c r="D17" s="62"/>
      <c r="E17" s="65"/>
      <c r="F17" s="45"/>
      <c r="G17" s="45"/>
      <c r="H17" s="48">
        <f t="shared" si="0"/>
        <v>0</v>
      </c>
      <c r="I17" s="51"/>
      <c r="J17" s="51"/>
      <c r="K17" s="51"/>
      <c r="L17" s="36"/>
      <c r="M17" s="67"/>
    </row>
    <row r="18" spans="1:13">
      <c r="A18" s="65"/>
      <c r="B18" s="65"/>
      <c r="C18" s="65"/>
      <c r="D18" s="62"/>
      <c r="E18" s="65"/>
      <c r="F18" s="45"/>
      <c r="G18" s="45"/>
      <c r="H18" s="48">
        <f t="shared" si="0"/>
        <v>0</v>
      </c>
      <c r="I18" s="51"/>
      <c r="J18" s="51"/>
      <c r="K18" s="51"/>
      <c r="L18" s="36"/>
      <c r="M18" s="67"/>
    </row>
    <row r="19" spans="1:13">
      <c r="A19" s="65"/>
      <c r="B19" s="65"/>
      <c r="C19" s="65"/>
      <c r="D19" s="62"/>
      <c r="E19" s="65"/>
      <c r="F19" s="45"/>
      <c r="G19" s="45"/>
      <c r="H19" s="48">
        <f t="shared" si="0"/>
        <v>0</v>
      </c>
      <c r="I19" s="51"/>
      <c r="J19" s="51"/>
      <c r="K19" s="51"/>
      <c r="L19" s="36"/>
      <c r="M19" s="67"/>
    </row>
    <row r="20" spans="1:13">
      <c r="A20" s="65"/>
      <c r="B20" s="65"/>
      <c r="C20" s="65"/>
      <c r="D20" s="62"/>
      <c r="E20" s="65"/>
      <c r="F20" s="45"/>
      <c r="G20" s="45"/>
      <c r="H20" s="48">
        <f t="shared" si="0"/>
        <v>0</v>
      </c>
      <c r="I20" s="51"/>
      <c r="J20" s="51"/>
      <c r="K20" s="51"/>
      <c r="L20" s="36"/>
      <c r="M20" s="67"/>
    </row>
    <row r="21" spans="1:13">
      <c r="A21" s="65"/>
      <c r="B21" s="65"/>
      <c r="C21" s="65"/>
      <c r="D21" s="62"/>
      <c r="E21" s="65"/>
      <c r="F21" s="45"/>
      <c r="G21" s="45"/>
      <c r="H21" s="48">
        <f t="shared" si="0"/>
        <v>0</v>
      </c>
      <c r="I21" s="51"/>
      <c r="J21" s="51"/>
      <c r="K21" s="51"/>
      <c r="L21" s="36"/>
      <c r="M21" s="67"/>
    </row>
    <row r="22" spans="1:13">
      <c r="A22" s="65"/>
      <c r="B22" s="65"/>
      <c r="C22" s="65"/>
      <c r="D22" s="62"/>
      <c r="E22" s="65"/>
      <c r="F22" s="45"/>
      <c r="G22" s="45"/>
      <c r="H22" s="48">
        <f t="shared" si="0"/>
        <v>0</v>
      </c>
      <c r="I22" s="51"/>
      <c r="J22" s="51"/>
      <c r="K22" s="51"/>
      <c r="L22" s="36"/>
      <c r="M22" s="67"/>
    </row>
    <row r="23" spans="1:13">
      <c r="A23" s="65"/>
      <c r="B23" s="65"/>
      <c r="C23" s="65"/>
      <c r="D23" s="62"/>
      <c r="E23" s="65"/>
      <c r="F23" s="45"/>
      <c r="G23" s="45"/>
      <c r="H23" s="48">
        <f t="shared" si="0"/>
        <v>0</v>
      </c>
      <c r="I23" s="51"/>
      <c r="J23" s="51"/>
      <c r="K23" s="51"/>
      <c r="L23" s="36"/>
      <c r="M23" s="67"/>
    </row>
    <row r="24" spans="1:13">
      <c r="A24" s="65"/>
      <c r="B24" s="65"/>
      <c r="C24" s="65"/>
      <c r="D24" s="62"/>
      <c r="E24" s="65"/>
      <c r="F24" s="45"/>
      <c r="G24" s="45"/>
      <c r="H24" s="48">
        <f t="shared" si="0"/>
        <v>0</v>
      </c>
      <c r="I24" s="51"/>
      <c r="J24" s="51"/>
      <c r="K24" s="51"/>
      <c r="L24" s="36"/>
      <c r="M24" s="67"/>
    </row>
    <row r="25" spans="1:13">
      <c r="A25" s="65"/>
      <c r="B25" s="65"/>
      <c r="C25" s="65"/>
      <c r="D25" s="62"/>
      <c r="E25" s="65"/>
      <c r="F25" s="45"/>
      <c r="G25" s="45"/>
      <c r="H25" s="48">
        <f t="shared" si="0"/>
        <v>0</v>
      </c>
      <c r="I25" s="51"/>
      <c r="J25" s="51"/>
      <c r="K25" s="51"/>
      <c r="L25" s="36"/>
      <c r="M25" s="67"/>
    </row>
    <row r="26" spans="1:13">
      <c r="A26" s="65"/>
      <c r="B26" s="65"/>
      <c r="C26" s="65"/>
      <c r="D26" s="62"/>
      <c r="E26" s="65"/>
      <c r="F26" s="45"/>
      <c r="G26" s="45"/>
      <c r="H26" s="48">
        <f t="shared" si="0"/>
        <v>0</v>
      </c>
      <c r="I26" s="51"/>
      <c r="J26" s="51"/>
      <c r="K26" s="51"/>
      <c r="L26" s="36"/>
      <c r="M26" s="67"/>
    </row>
    <row r="27" spans="1:13">
      <c r="A27" s="65"/>
      <c r="B27" s="65"/>
      <c r="C27" s="65"/>
      <c r="D27" s="62"/>
      <c r="E27" s="65"/>
      <c r="F27" s="45"/>
      <c r="G27" s="45"/>
      <c r="H27" s="48">
        <f t="shared" si="0"/>
        <v>0</v>
      </c>
      <c r="I27" s="51"/>
      <c r="J27" s="51"/>
      <c r="K27" s="51"/>
      <c r="L27" s="36"/>
      <c r="M27" s="67"/>
    </row>
    <row r="28" spans="1:13">
      <c r="A28" s="65"/>
      <c r="B28" s="65"/>
      <c r="C28" s="65"/>
      <c r="D28" s="62"/>
      <c r="E28" s="65"/>
      <c r="F28" s="45"/>
      <c r="G28" s="45"/>
      <c r="H28" s="48">
        <f t="shared" si="0"/>
        <v>0</v>
      </c>
      <c r="I28" s="51"/>
      <c r="J28" s="51"/>
      <c r="K28" s="51"/>
      <c r="L28" s="36"/>
      <c r="M28" s="67"/>
    </row>
    <row r="29" spans="1:13">
      <c r="A29" s="65"/>
      <c r="B29" s="65"/>
      <c r="C29" s="65"/>
      <c r="D29" s="62"/>
      <c r="E29" s="65"/>
      <c r="F29" s="45"/>
      <c r="G29" s="45"/>
      <c r="H29" s="48">
        <f t="shared" si="0"/>
        <v>0</v>
      </c>
      <c r="I29" s="51"/>
      <c r="J29" s="51"/>
      <c r="K29" s="51"/>
      <c r="L29" s="36"/>
      <c r="M29" s="67"/>
    </row>
    <row r="30" spans="1:13">
      <c r="A30" s="65"/>
      <c r="B30" s="65"/>
      <c r="C30" s="65"/>
      <c r="D30" s="62"/>
      <c r="E30" s="65"/>
      <c r="F30" s="45"/>
      <c r="G30" s="45"/>
      <c r="H30" s="48">
        <f t="shared" si="0"/>
        <v>0</v>
      </c>
      <c r="I30" s="51"/>
      <c r="J30" s="51"/>
      <c r="K30" s="51"/>
      <c r="L30" s="36"/>
      <c r="M30" s="67"/>
    </row>
    <row r="31" spans="1:13">
      <c r="A31" s="65"/>
      <c r="B31" s="65"/>
      <c r="C31" s="65"/>
      <c r="D31" s="62"/>
      <c r="E31" s="65"/>
      <c r="F31" s="45"/>
      <c r="G31" s="45"/>
      <c r="H31" s="48">
        <f t="shared" si="0"/>
        <v>0</v>
      </c>
      <c r="I31" s="51"/>
      <c r="J31" s="51"/>
      <c r="K31" s="51"/>
      <c r="L31" s="36"/>
      <c r="M31" s="67"/>
    </row>
    <row r="32" spans="1:13">
      <c r="A32" s="65"/>
      <c r="B32" s="65"/>
      <c r="C32" s="65"/>
      <c r="D32" s="62"/>
      <c r="E32" s="65"/>
      <c r="F32" s="45"/>
      <c r="G32" s="45"/>
      <c r="H32" s="48">
        <f t="shared" si="0"/>
        <v>0</v>
      </c>
      <c r="I32" s="51"/>
      <c r="J32" s="51"/>
      <c r="K32" s="51"/>
      <c r="L32" s="36"/>
      <c r="M32" s="67"/>
    </row>
    <row r="33" spans="1:13">
      <c r="A33" s="65"/>
      <c r="B33" s="65"/>
      <c r="C33" s="65"/>
      <c r="D33" s="62"/>
      <c r="E33" s="65"/>
      <c r="F33" s="45"/>
      <c r="G33" s="45"/>
      <c r="H33" s="48">
        <f t="shared" si="0"/>
        <v>0</v>
      </c>
      <c r="I33" s="51"/>
      <c r="J33" s="51"/>
      <c r="K33" s="51"/>
      <c r="L33" s="36"/>
      <c r="M33" s="67"/>
    </row>
    <row r="34" spans="1:13">
      <c r="A34" s="65"/>
      <c r="B34" s="65"/>
      <c r="C34" s="65"/>
      <c r="D34" s="62"/>
      <c r="E34" s="65"/>
      <c r="F34" s="45"/>
      <c r="G34" s="45"/>
      <c r="H34" s="48">
        <f t="shared" si="0"/>
        <v>0</v>
      </c>
      <c r="I34" s="51"/>
      <c r="J34" s="51"/>
      <c r="K34" s="51"/>
      <c r="L34" s="36"/>
      <c r="M34" s="67"/>
    </row>
    <row r="35" spans="1:13">
      <c r="A35" s="65"/>
      <c r="B35" s="65"/>
      <c r="C35" s="65"/>
      <c r="D35" s="62"/>
      <c r="E35" s="65"/>
      <c r="F35" s="45"/>
      <c r="G35" s="45"/>
      <c r="H35" s="48">
        <f t="shared" si="0"/>
        <v>0</v>
      </c>
      <c r="I35" s="51"/>
      <c r="J35" s="51"/>
      <c r="K35" s="51"/>
      <c r="L35" s="36"/>
      <c r="M35" s="67"/>
    </row>
    <row r="36" spans="1:13" ht="15.75" thickBot="1">
      <c r="A36" s="66"/>
      <c r="B36" s="66"/>
      <c r="C36" s="66"/>
      <c r="D36" s="63"/>
      <c r="E36" s="66"/>
      <c r="F36" s="46"/>
      <c r="G36" s="46"/>
      <c r="H36" s="49"/>
      <c r="I36" s="52"/>
      <c r="J36" s="52"/>
      <c r="K36" s="52"/>
      <c r="L36" s="37"/>
      <c r="M36" s="67"/>
    </row>
    <row r="37" spans="1:13" ht="15.75" thickBot="1">
      <c r="A37" s="67"/>
      <c r="B37" s="67"/>
      <c r="C37" s="67"/>
      <c r="D37" s="67"/>
      <c r="E37" s="67"/>
      <c r="F37" s="67"/>
      <c r="G37" s="67"/>
      <c r="H37" s="67"/>
      <c r="I37" s="67"/>
      <c r="J37" s="67"/>
      <c r="K37" s="67"/>
      <c r="L37" s="67"/>
      <c r="M37" s="67"/>
    </row>
    <row r="38" spans="1:13">
      <c r="A38" s="67"/>
      <c r="B38" s="67"/>
      <c r="C38" s="67"/>
      <c r="D38" s="67"/>
      <c r="E38" s="58"/>
      <c r="F38" s="53" t="s">
        <v>11</v>
      </c>
      <c r="G38" s="218"/>
      <c r="H38" s="41">
        <f>SUM(H7:H36)</f>
        <v>60000</v>
      </c>
      <c r="I38" s="67"/>
      <c r="J38" s="67"/>
      <c r="K38" s="67"/>
      <c r="L38" s="67"/>
      <c r="M38" s="67"/>
    </row>
    <row r="39" spans="1:13">
      <c r="A39" s="67"/>
      <c r="B39" s="67"/>
      <c r="C39" s="67"/>
      <c r="D39" s="67"/>
      <c r="E39" s="59" t="s">
        <v>18</v>
      </c>
      <c r="F39" s="54" t="s">
        <v>13</v>
      </c>
      <c r="G39" s="219"/>
      <c r="H39" s="43"/>
      <c r="I39" s="67"/>
      <c r="J39" s="67"/>
      <c r="K39" s="67"/>
      <c r="L39" s="67"/>
      <c r="M39" s="67"/>
    </row>
    <row r="40" spans="1:13" ht="15.75" thickBot="1">
      <c r="A40" s="67"/>
      <c r="B40" s="67"/>
      <c r="C40" s="67"/>
      <c r="D40" s="67"/>
      <c r="E40" s="98"/>
      <c r="F40" s="55" t="s">
        <v>14</v>
      </c>
      <c r="G40" s="220"/>
      <c r="H40" s="42">
        <f>H39-H38</f>
        <v>-60000</v>
      </c>
      <c r="I40" s="67"/>
      <c r="J40" s="67"/>
      <c r="K40" s="67"/>
      <c r="L40" s="67"/>
      <c r="M40" s="67"/>
    </row>
    <row r="41" spans="1:13">
      <c r="A41" s="67"/>
      <c r="B41" s="67"/>
      <c r="C41" s="67"/>
      <c r="D41" s="67"/>
      <c r="E41" s="67"/>
      <c r="F41" s="67"/>
      <c r="G41" s="67"/>
      <c r="H41" s="67"/>
      <c r="I41" s="67"/>
      <c r="J41" s="67"/>
      <c r="K41" s="67"/>
      <c r="L41" s="67"/>
      <c r="M41" s="67"/>
    </row>
    <row r="42" spans="1:13" ht="15.75" thickBot="1">
      <c r="A42" s="67"/>
      <c r="B42" s="67"/>
      <c r="C42" s="67"/>
      <c r="D42" s="67"/>
      <c r="E42" s="67"/>
      <c r="F42" s="67"/>
      <c r="G42" s="67"/>
      <c r="H42" s="67"/>
      <c r="I42" s="67"/>
      <c r="J42" s="67"/>
      <c r="K42" s="67"/>
      <c r="L42" s="67"/>
      <c r="M42" s="67"/>
    </row>
    <row r="43" spans="1:13" ht="15.75" thickBot="1">
      <c r="A43" s="100" t="s">
        <v>4</v>
      </c>
      <c r="B43" s="39"/>
      <c r="C43" s="229"/>
      <c r="D43" s="57">
        <v>2016</v>
      </c>
      <c r="E43" s="67"/>
      <c r="F43" s="67"/>
      <c r="G43" s="67"/>
      <c r="H43" s="67"/>
      <c r="I43" s="67"/>
      <c r="J43" s="67"/>
      <c r="K43" s="67"/>
      <c r="L43" s="67"/>
      <c r="M43" s="67"/>
    </row>
    <row r="44" spans="1:13">
      <c r="A44" s="67"/>
      <c r="B44" s="67"/>
      <c r="C44" s="67"/>
      <c r="D44" s="67"/>
      <c r="E44" s="67"/>
      <c r="F44" s="67"/>
      <c r="G44" s="67"/>
      <c r="H44" s="67"/>
      <c r="I44" s="67"/>
      <c r="J44" s="67"/>
      <c r="K44" s="67"/>
      <c r="L44" s="67"/>
      <c r="M44" s="67"/>
    </row>
    <row r="45" spans="1:13" ht="15.75" thickBot="1">
      <c r="A45" s="71" t="s">
        <v>27</v>
      </c>
      <c r="B45" s="67"/>
      <c r="C45" s="67"/>
      <c r="D45" s="67"/>
      <c r="E45" s="67"/>
      <c r="F45" s="67"/>
      <c r="G45" s="67"/>
      <c r="H45" s="67"/>
      <c r="I45" s="67"/>
      <c r="J45" s="67"/>
      <c r="K45" s="67"/>
      <c r="L45" s="67"/>
      <c r="M45" s="67"/>
    </row>
    <row r="46" spans="1:13" ht="15.75" thickBot="1">
      <c r="A46" s="70" t="s">
        <v>8</v>
      </c>
      <c r="B46" s="70" t="s">
        <v>26</v>
      </c>
      <c r="C46" s="70"/>
      <c r="D46" s="70" t="s">
        <v>24</v>
      </c>
      <c r="E46" s="70" t="s">
        <v>29</v>
      </c>
      <c r="F46" s="70" t="s">
        <v>17</v>
      </c>
      <c r="G46" s="70"/>
      <c r="H46" s="72" t="s">
        <v>10</v>
      </c>
      <c r="I46" s="72" t="s">
        <v>11</v>
      </c>
      <c r="J46" s="70"/>
      <c r="K46" s="70"/>
      <c r="L46" s="70" t="s">
        <v>25</v>
      </c>
      <c r="M46" s="67"/>
    </row>
    <row r="47" spans="1:13">
      <c r="A47" s="64"/>
      <c r="B47" s="170"/>
      <c r="C47" s="170"/>
      <c r="D47" s="61"/>
      <c r="E47" s="61"/>
      <c r="F47" s="64"/>
      <c r="G47" s="64"/>
      <c r="H47" s="44"/>
      <c r="I47" s="47"/>
      <c r="J47" s="50"/>
      <c r="K47" s="50"/>
      <c r="L47" s="50" t="s">
        <v>22</v>
      </c>
      <c r="M47" s="67"/>
    </row>
    <row r="48" spans="1:13">
      <c r="A48" s="65"/>
      <c r="B48" s="171"/>
      <c r="C48" s="171"/>
      <c r="D48" s="62"/>
      <c r="E48" s="62"/>
      <c r="F48" s="65"/>
      <c r="G48" s="65"/>
      <c r="H48" s="45"/>
      <c r="I48" s="48"/>
      <c r="J48" s="51"/>
      <c r="K48" s="51"/>
      <c r="L48" s="51" t="s">
        <v>22</v>
      </c>
      <c r="M48" s="67"/>
    </row>
    <row r="49" spans="1:13">
      <c r="A49" s="101"/>
      <c r="B49" s="101"/>
      <c r="C49" s="101"/>
      <c r="D49" s="102"/>
      <c r="E49" s="102"/>
      <c r="F49" s="101"/>
      <c r="G49" s="101"/>
      <c r="H49" s="103"/>
      <c r="I49" s="104"/>
      <c r="J49" s="105"/>
      <c r="K49" s="105"/>
      <c r="L49" s="105"/>
      <c r="M49" s="67"/>
    </row>
    <row r="50" spans="1:13">
      <c r="A50" s="101"/>
      <c r="B50" s="101"/>
      <c r="C50" s="101"/>
      <c r="D50" s="102"/>
      <c r="E50" s="102"/>
      <c r="F50" s="101"/>
      <c r="G50" s="101"/>
      <c r="H50" s="103"/>
      <c r="I50" s="104"/>
      <c r="J50" s="105"/>
      <c r="K50" s="105"/>
      <c r="L50" s="105"/>
      <c r="M50" s="67"/>
    </row>
    <row r="51" spans="1:13">
      <c r="A51" s="101"/>
      <c r="B51" s="101"/>
      <c r="C51" s="101"/>
      <c r="D51" s="102"/>
      <c r="E51" s="102"/>
      <c r="F51" s="101"/>
      <c r="G51" s="101"/>
      <c r="H51" s="103"/>
      <c r="I51" s="104"/>
      <c r="J51" s="105"/>
      <c r="K51" s="105"/>
      <c r="L51" s="105"/>
      <c r="M51" s="67"/>
    </row>
    <row r="52" spans="1:13">
      <c r="A52" s="101"/>
      <c r="B52" s="101"/>
      <c r="C52" s="101"/>
      <c r="D52" s="102"/>
      <c r="E52" s="102"/>
      <c r="F52" s="101"/>
      <c r="G52" s="101"/>
      <c r="H52" s="103"/>
      <c r="I52" s="104"/>
      <c r="J52" s="105"/>
      <c r="K52" s="105"/>
      <c r="L52" s="105"/>
      <c r="M52" s="67"/>
    </row>
    <row r="53" spans="1:13">
      <c r="A53" s="65"/>
      <c r="B53" s="65"/>
      <c r="C53" s="65"/>
      <c r="D53" s="62"/>
      <c r="E53" s="62"/>
      <c r="F53" s="65"/>
      <c r="G53" s="65"/>
      <c r="H53" s="45"/>
      <c r="I53" s="48"/>
      <c r="J53" s="51"/>
      <c r="K53" s="51"/>
      <c r="L53" s="51"/>
      <c r="M53" s="67"/>
    </row>
    <row r="54" spans="1:13" ht="15.75" thickBot="1">
      <c r="A54" s="67"/>
      <c r="B54" s="67"/>
      <c r="C54" s="67"/>
      <c r="D54" s="67"/>
      <c r="E54" s="67"/>
      <c r="F54" s="67"/>
      <c r="G54" s="67"/>
      <c r="H54" s="67"/>
      <c r="I54" s="67"/>
      <c r="J54" s="67"/>
      <c r="K54" s="67"/>
      <c r="L54" s="67"/>
      <c r="M54" s="67"/>
    </row>
    <row r="55" spans="1:13" ht="15.75" thickBot="1">
      <c r="A55" s="67"/>
      <c r="B55" s="67"/>
      <c r="C55" s="67"/>
      <c r="D55" s="67"/>
      <c r="E55" s="67"/>
      <c r="F55" s="107" t="s">
        <v>18</v>
      </c>
      <c r="G55" s="221"/>
      <c r="H55" s="108" t="s">
        <v>11</v>
      </c>
      <c r="I55" s="109">
        <f>SUM(I47:I53)</f>
        <v>0</v>
      </c>
      <c r="J55" s="67"/>
      <c r="K55" s="67"/>
      <c r="L55" s="67"/>
      <c r="M55" s="67"/>
    </row>
    <row r="56" spans="1:13">
      <c r="A56" s="67"/>
      <c r="B56" s="67"/>
      <c r="C56" s="67"/>
      <c r="D56" s="67"/>
      <c r="E56" s="67"/>
      <c r="F56" s="67"/>
      <c r="G56" s="67"/>
      <c r="H56" s="67"/>
      <c r="I56" s="67"/>
      <c r="J56" s="67"/>
      <c r="K56" s="67"/>
      <c r="L56" s="67"/>
      <c r="M56" s="67"/>
    </row>
    <row r="57" spans="1:13" ht="15.75" thickBot="1">
      <c r="A57" s="71" t="s">
        <v>30</v>
      </c>
      <c r="B57" s="67"/>
      <c r="C57" s="67"/>
      <c r="D57" s="67"/>
      <c r="E57" s="67"/>
      <c r="F57" s="67"/>
      <c r="G57" s="67"/>
      <c r="H57" s="67"/>
      <c r="I57" s="67"/>
      <c r="J57" s="67"/>
      <c r="K57" s="67"/>
      <c r="L57" s="67"/>
      <c r="M57" s="67"/>
    </row>
    <row r="58" spans="1:13" ht="15.75" thickBot="1">
      <c r="A58" s="75" t="s">
        <v>31</v>
      </c>
      <c r="B58" s="76"/>
      <c r="C58" s="76"/>
      <c r="D58" s="77"/>
      <c r="E58" s="88">
        <v>2015</v>
      </c>
      <c r="F58" s="60">
        <v>2016</v>
      </c>
      <c r="G58" s="222"/>
      <c r="H58" s="73" t="s">
        <v>33</v>
      </c>
      <c r="I58" s="89"/>
      <c r="J58" s="89"/>
      <c r="K58" s="89"/>
      <c r="L58" s="74"/>
      <c r="M58" s="67"/>
    </row>
    <row r="59" spans="1:13">
      <c r="A59" s="79"/>
      <c r="B59" s="80"/>
      <c r="C59" s="80"/>
      <c r="D59" s="81"/>
      <c r="E59" s="123"/>
      <c r="F59" s="124"/>
      <c r="G59" s="223"/>
      <c r="H59" s="79"/>
      <c r="I59" s="80"/>
      <c r="J59" s="80"/>
      <c r="K59" s="80"/>
      <c r="L59" s="81"/>
      <c r="M59" s="67"/>
    </row>
    <row r="60" spans="1:13">
      <c r="A60" s="82"/>
      <c r="B60" s="83"/>
      <c r="C60" s="83"/>
      <c r="D60" s="84"/>
      <c r="E60" s="125"/>
      <c r="F60" s="126"/>
      <c r="G60" s="224"/>
      <c r="H60" s="82"/>
      <c r="I60" s="83"/>
      <c r="J60" s="83"/>
      <c r="K60" s="83"/>
      <c r="L60" s="84"/>
      <c r="M60" s="67"/>
    </row>
    <row r="61" spans="1:13">
      <c r="A61" s="82"/>
      <c r="B61" s="83"/>
      <c r="C61" s="83"/>
      <c r="D61" s="84"/>
      <c r="E61" s="125"/>
      <c r="F61" s="126"/>
      <c r="G61" s="224"/>
      <c r="H61" s="82"/>
      <c r="I61" s="83"/>
      <c r="J61" s="83"/>
      <c r="K61" s="83"/>
      <c r="L61" s="84"/>
      <c r="M61" s="67"/>
    </row>
    <row r="62" spans="1:13">
      <c r="A62" s="82"/>
      <c r="B62" s="83"/>
      <c r="C62" s="83"/>
      <c r="D62" s="84"/>
      <c r="E62" s="125"/>
      <c r="F62" s="126"/>
      <c r="G62" s="224"/>
      <c r="H62" s="82"/>
      <c r="I62" s="83"/>
      <c r="J62" s="83"/>
      <c r="K62" s="83"/>
      <c r="L62" s="84"/>
      <c r="M62" s="67"/>
    </row>
    <row r="63" spans="1:13" ht="15.75" thickBot="1">
      <c r="A63" s="85"/>
      <c r="B63" s="86"/>
      <c r="C63" s="86"/>
      <c r="D63" s="87"/>
      <c r="E63" s="127"/>
      <c r="F63" s="128"/>
      <c r="G63" s="225"/>
      <c r="H63" s="85"/>
      <c r="I63" s="86"/>
      <c r="J63" s="86"/>
      <c r="K63" s="86"/>
      <c r="L63" s="87"/>
      <c r="M63" s="67"/>
    </row>
    <row r="64" spans="1:13">
      <c r="A64" s="67"/>
      <c r="B64" s="67"/>
      <c r="C64" s="67"/>
      <c r="D64" s="67"/>
      <c r="E64" s="67"/>
      <c r="F64" s="67"/>
      <c r="G64" s="67"/>
      <c r="H64" s="67"/>
      <c r="I64" s="67"/>
      <c r="J64" s="67"/>
      <c r="K64" s="67"/>
      <c r="L64" s="67"/>
      <c r="M64" s="67"/>
    </row>
    <row r="65" spans="1:13" ht="15.75" thickBot="1">
      <c r="A65" s="71" t="s">
        <v>34</v>
      </c>
      <c r="B65" s="67"/>
      <c r="C65" s="67"/>
      <c r="D65" s="67"/>
      <c r="E65" s="67"/>
      <c r="F65" s="67"/>
      <c r="G65" s="67"/>
      <c r="H65" s="67"/>
      <c r="I65" s="67"/>
      <c r="J65" s="67"/>
      <c r="K65" s="67"/>
      <c r="L65" s="67"/>
      <c r="M65" s="67"/>
    </row>
    <row r="66" spans="1:13">
      <c r="A66" s="90" t="s">
        <v>43</v>
      </c>
      <c r="B66" s="91"/>
      <c r="C66" s="91"/>
      <c r="D66" s="91"/>
      <c r="E66" s="91"/>
      <c r="F66" s="91"/>
      <c r="G66" s="91"/>
      <c r="H66" s="91"/>
      <c r="I66" s="91"/>
      <c r="J66" s="91"/>
      <c r="K66" s="91"/>
      <c r="L66" s="92"/>
      <c r="M66" s="67"/>
    </row>
    <row r="67" spans="1:13">
      <c r="A67" s="93"/>
      <c r="B67" s="78"/>
      <c r="C67" s="78"/>
      <c r="D67" s="78"/>
      <c r="E67" s="78"/>
      <c r="F67" s="78"/>
      <c r="G67" s="78"/>
      <c r="H67" s="78"/>
      <c r="I67" s="78"/>
      <c r="J67" s="78"/>
      <c r="K67" s="78"/>
      <c r="L67" s="94"/>
      <c r="M67" s="67"/>
    </row>
    <row r="68" spans="1:13">
      <c r="A68" s="93"/>
      <c r="B68" s="78"/>
      <c r="C68" s="78"/>
      <c r="D68" s="78"/>
      <c r="E68" s="78"/>
      <c r="F68" s="78"/>
      <c r="G68" s="78"/>
      <c r="H68" s="78"/>
      <c r="I68" s="78"/>
      <c r="J68" s="78"/>
      <c r="K68" s="78"/>
      <c r="L68" s="94"/>
      <c r="M68" s="67"/>
    </row>
    <row r="69" spans="1:13" ht="15.75" thickBot="1">
      <c r="A69" s="95"/>
      <c r="B69" s="96"/>
      <c r="C69" s="96"/>
      <c r="D69" s="96"/>
      <c r="E69" s="96"/>
      <c r="F69" s="96"/>
      <c r="G69" s="96"/>
      <c r="H69" s="96"/>
      <c r="I69" s="96"/>
      <c r="J69" s="96"/>
      <c r="K69" s="96"/>
      <c r="L69" s="97"/>
      <c r="M69" s="67"/>
    </row>
    <row r="70" spans="1:13">
      <c r="A70" s="67"/>
      <c r="B70" s="67"/>
      <c r="C70" s="67"/>
      <c r="D70" s="67"/>
      <c r="E70" s="67"/>
      <c r="F70" s="67"/>
      <c r="G70" s="67"/>
      <c r="H70" s="67"/>
      <c r="I70" s="67"/>
      <c r="J70" s="67"/>
      <c r="K70" s="67"/>
      <c r="L70" s="67"/>
      <c r="M70" s="67"/>
    </row>
  </sheetData>
  <mergeCells count="1">
    <mergeCell ref="J2:K2"/>
  </mergeCells>
  <pageMargins left="0.31496062992125984" right="0.31496062992125984" top="0.74803149606299213" bottom="0.74803149606299213" header="0.31496062992125984" footer="0.31496062992125984"/>
  <pageSetup paperSize="9" scale="66" orientation="portrait" r:id="rId1"/>
</worksheet>
</file>

<file path=xl/worksheets/sheet3.xml><?xml version="1.0" encoding="utf-8"?>
<worksheet xmlns="http://schemas.openxmlformats.org/spreadsheetml/2006/main" xmlns:r="http://schemas.openxmlformats.org/officeDocument/2006/relationships">
  <sheetPr>
    <tabColor rgb="FFFFFF00"/>
    <pageSetUpPr fitToPage="1"/>
  </sheetPr>
  <dimension ref="A1:K102"/>
  <sheetViews>
    <sheetView topLeftCell="A13" workbookViewId="0">
      <selection activeCell="H19" sqref="H19"/>
    </sheetView>
  </sheetViews>
  <sheetFormatPr defaultRowHeight="15" outlineLevelRow="1"/>
  <cols>
    <col min="1" max="1" width="12" customWidth="1"/>
    <col min="2" max="2" width="11.42578125" customWidth="1"/>
    <col min="3" max="3" width="12.42578125" customWidth="1"/>
    <col min="4" max="4" width="14.42578125" customWidth="1"/>
    <col min="5" max="5" width="14.5703125" customWidth="1"/>
    <col min="6" max="6" width="15.7109375" customWidth="1"/>
    <col min="7" max="7" width="14" customWidth="1"/>
    <col min="8" max="8" width="13.140625" customWidth="1"/>
    <col min="9" max="9" width="14.28515625" customWidth="1"/>
    <col min="10" max="10" width="22.28515625" customWidth="1"/>
    <col min="11" max="11" width="2" customWidth="1"/>
  </cols>
  <sheetData>
    <row r="1" spans="1:11" ht="15.75" thickBot="1">
      <c r="A1" s="17"/>
      <c r="B1" s="17"/>
      <c r="C1" s="17"/>
      <c r="D1" s="17"/>
      <c r="E1" s="17"/>
      <c r="F1" s="17"/>
      <c r="G1" s="17"/>
      <c r="H1" s="17"/>
      <c r="I1" s="17"/>
      <c r="J1" s="17"/>
      <c r="K1" s="67"/>
    </row>
    <row r="2" spans="1:11" ht="15.75" thickBot="1">
      <c r="A2" s="100" t="s">
        <v>23</v>
      </c>
      <c r="B2" s="39"/>
      <c r="C2" s="99" t="s">
        <v>28</v>
      </c>
      <c r="D2" s="69"/>
      <c r="E2" s="19"/>
      <c r="F2" s="20" t="s">
        <v>2</v>
      </c>
      <c r="G2" s="21" t="s">
        <v>3</v>
      </c>
      <c r="H2" s="250"/>
      <c r="I2" s="251"/>
      <c r="J2" s="17"/>
      <c r="K2" s="67"/>
    </row>
    <row r="3" spans="1:11">
      <c r="A3" s="18"/>
      <c r="B3" s="18"/>
      <c r="C3" s="18"/>
      <c r="D3" s="56"/>
      <c r="E3" s="19"/>
      <c r="F3" s="22" t="s">
        <v>5</v>
      </c>
      <c r="G3" s="23" t="s">
        <v>6</v>
      </c>
      <c r="H3" s="24"/>
      <c r="I3" s="25"/>
      <c r="J3" s="17"/>
      <c r="K3" s="67"/>
    </row>
    <row r="4" spans="1:11" ht="15.75" thickBot="1">
      <c r="A4" s="17"/>
      <c r="B4" s="17"/>
      <c r="C4" s="17"/>
      <c r="D4" s="17"/>
      <c r="E4" s="17"/>
      <c r="F4" s="26"/>
      <c r="G4" s="27" t="s">
        <v>7</v>
      </c>
      <c r="H4" s="28"/>
      <c r="I4" s="29"/>
      <c r="J4" s="17"/>
      <c r="K4" s="67"/>
    </row>
    <row r="5" spans="1:11">
      <c r="A5" s="172"/>
      <c r="B5" s="173"/>
      <c r="C5" s="174"/>
      <c r="D5" s="1"/>
      <c r="E5" s="1"/>
      <c r="F5" s="175"/>
      <c r="G5" s="175"/>
      <c r="H5" s="176"/>
      <c r="I5" s="177"/>
      <c r="J5" s="178"/>
      <c r="K5" s="67"/>
    </row>
    <row r="6" spans="1:11" ht="15.75" thickBot="1">
      <c r="A6" s="179" t="s">
        <v>350</v>
      </c>
      <c r="B6" s="173"/>
      <c r="C6" s="174"/>
      <c r="D6" s="1"/>
      <c r="E6" s="1"/>
      <c r="F6" s="175"/>
      <c r="G6" s="175"/>
      <c r="H6" s="176"/>
      <c r="I6" s="177"/>
      <c r="J6" s="178"/>
      <c r="K6" s="67"/>
    </row>
    <row r="7" spans="1:11" ht="15.75" thickBot="1">
      <c r="A7" s="38" t="s">
        <v>337</v>
      </c>
      <c r="B7" s="68" t="s">
        <v>345</v>
      </c>
      <c r="C7" s="99"/>
      <c r="D7" s="99"/>
      <c r="E7" s="69"/>
      <c r="F7" s="175"/>
      <c r="G7" s="175"/>
      <c r="H7" s="176"/>
      <c r="I7" s="177"/>
      <c r="J7" s="178"/>
      <c r="K7" s="67"/>
    </row>
    <row r="8" spans="1:11" ht="30.75" thickBot="1">
      <c r="A8" s="60" t="s">
        <v>9</v>
      </c>
      <c r="B8" s="230" t="s">
        <v>376</v>
      </c>
      <c r="C8" s="60" t="s">
        <v>29</v>
      </c>
      <c r="D8" s="60" t="s">
        <v>17</v>
      </c>
      <c r="E8" s="60" t="s">
        <v>373</v>
      </c>
      <c r="F8" s="60" t="s">
        <v>12</v>
      </c>
      <c r="G8" s="175"/>
      <c r="H8" s="176"/>
      <c r="I8" s="177"/>
      <c r="J8" s="178"/>
      <c r="K8" s="67"/>
    </row>
    <row r="9" spans="1:11">
      <c r="A9" s="231"/>
      <c r="B9" s="31"/>
      <c r="C9" s="238"/>
      <c r="D9" s="64"/>
      <c r="E9" s="44"/>
      <c r="F9" s="47">
        <f t="shared" ref="F9:F12" si="0">C9*E9</f>
        <v>0</v>
      </c>
      <c r="G9" s="175"/>
      <c r="H9" s="176"/>
      <c r="I9" s="177"/>
      <c r="J9" s="178"/>
      <c r="K9" s="67"/>
    </row>
    <row r="10" spans="1:11">
      <c r="A10" s="232"/>
      <c r="B10" s="31"/>
      <c r="C10" s="239"/>
      <c r="D10" s="65"/>
      <c r="E10" s="45"/>
      <c r="F10" s="48">
        <f t="shared" si="0"/>
        <v>0</v>
      </c>
      <c r="G10" s="175"/>
      <c r="H10" s="176"/>
      <c r="I10" s="177"/>
      <c r="J10" s="178"/>
      <c r="K10" s="67"/>
    </row>
    <row r="11" spans="1:11">
      <c r="A11" s="232"/>
      <c r="B11" s="31"/>
      <c r="C11" s="239"/>
      <c r="D11" s="65"/>
      <c r="E11" s="45"/>
      <c r="F11" s="48">
        <f t="shared" si="0"/>
        <v>0</v>
      </c>
      <c r="G11" s="175"/>
      <c r="H11" s="176"/>
      <c r="I11" s="177"/>
      <c r="J11" s="178"/>
      <c r="K11" s="67"/>
    </row>
    <row r="12" spans="1:11">
      <c r="A12" s="232"/>
      <c r="B12" s="31"/>
      <c r="C12" s="239"/>
      <c r="D12" s="65"/>
      <c r="E12" s="45"/>
      <c r="F12" s="48">
        <f t="shared" si="0"/>
        <v>0</v>
      </c>
      <c r="G12" s="175"/>
      <c r="H12" s="176"/>
      <c r="I12" s="177"/>
      <c r="J12" s="178"/>
      <c r="K12" s="67"/>
    </row>
    <row r="13" spans="1:11">
      <c r="A13" s="232"/>
      <c r="B13" s="31"/>
      <c r="C13" s="239"/>
      <c r="D13" s="65"/>
      <c r="E13" s="45"/>
      <c r="F13" s="48"/>
      <c r="G13" s="175"/>
      <c r="H13" s="176"/>
      <c r="I13" s="177"/>
      <c r="J13" s="178"/>
      <c r="K13" s="67"/>
    </row>
    <row r="14" spans="1:11" ht="15.75" thickBot="1">
      <c r="A14" s="233"/>
      <c r="B14" s="236"/>
      <c r="C14" s="240"/>
      <c r="D14" s="180"/>
      <c r="E14" s="181"/>
      <c r="F14" s="182"/>
      <c r="G14" s="175"/>
      <c r="H14" s="176"/>
      <c r="I14" s="177"/>
      <c r="J14" s="178"/>
      <c r="K14" s="67"/>
    </row>
    <row r="15" spans="1:11" ht="15.75" thickBot="1">
      <c r="A15" s="234" t="s">
        <v>12</v>
      </c>
      <c r="B15" s="237"/>
      <c r="C15" s="235"/>
      <c r="D15" s="183"/>
      <c r="E15" s="184"/>
      <c r="F15" s="185">
        <f>SUM(F9:F14)</f>
        <v>0</v>
      </c>
      <c r="G15" s="175"/>
      <c r="H15" s="176"/>
      <c r="I15" s="177"/>
      <c r="J15" s="178"/>
      <c r="K15" s="67"/>
    </row>
    <row r="16" spans="1:11" ht="15.75" thickBot="1">
      <c r="A16" s="175"/>
      <c r="B16" s="175"/>
      <c r="C16" s="175"/>
      <c r="D16" s="175"/>
      <c r="E16" s="175"/>
      <c r="F16" s="175"/>
      <c r="G16" s="175"/>
      <c r="H16" s="176"/>
      <c r="I16" s="177"/>
      <c r="J16" s="178"/>
      <c r="K16" s="67"/>
    </row>
    <row r="17" spans="1:11" ht="15.75" thickBot="1">
      <c r="A17" s="38" t="s">
        <v>338</v>
      </c>
      <c r="B17" s="68" t="s">
        <v>345</v>
      </c>
      <c r="C17" s="99"/>
      <c r="D17" s="99"/>
      <c r="E17" s="69"/>
      <c r="F17" s="175"/>
      <c r="G17" s="175"/>
      <c r="H17" s="176"/>
      <c r="I17" s="177"/>
      <c r="J17" s="178"/>
      <c r="K17" s="67"/>
    </row>
    <row r="18" spans="1:11" ht="30.75" thickBot="1">
      <c r="A18" s="60" t="s">
        <v>9</v>
      </c>
      <c r="B18" s="230" t="s">
        <v>376</v>
      </c>
      <c r="C18" s="60" t="s">
        <v>29</v>
      </c>
      <c r="D18" s="60" t="s">
        <v>17</v>
      </c>
      <c r="E18" s="60" t="s">
        <v>373</v>
      </c>
      <c r="F18" s="60" t="s">
        <v>12</v>
      </c>
      <c r="G18" s="175"/>
      <c r="H18" s="176"/>
      <c r="I18" s="177"/>
      <c r="J18" s="178"/>
      <c r="K18" s="67"/>
    </row>
    <row r="19" spans="1:11">
      <c r="A19" s="231"/>
      <c r="B19" s="31"/>
      <c r="C19" s="238"/>
      <c r="D19" s="64"/>
      <c r="E19" s="44"/>
      <c r="F19" s="47">
        <f>C19*E19</f>
        <v>0</v>
      </c>
      <c r="G19" s="175"/>
      <c r="H19" s="176"/>
      <c r="I19" s="177"/>
      <c r="J19" s="178"/>
      <c r="K19" s="67"/>
    </row>
    <row r="20" spans="1:11">
      <c r="A20" s="232"/>
      <c r="B20" s="31"/>
      <c r="C20" s="239"/>
      <c r="D20" s="65"/>
      <c r="E20" s="45"/>
      <c r="F20" s="48">
        <f>C20*E20</f>
        <v>0</v>
      </c>
      <c r="G20" s="175"/>
      <c r="H20" s="176"/>
      <c r="I20" s="177"/>
      <c r="J20" s="178"/>
      <c r="K20" s="67"/>
    </row>
    <row r="21" spans="1:11">
      <c r="A21" s="232"/>
      <c r="B21" s="31"/>
      <c r="C21" s="239"/>
      <c r="D21" s="65"/>
      <c r="E21" s="45"/>
      <c r="F21" s="48">
        <f t="shared" ref="F21:F22" si="1">C21*E21</f>
        <v>0</v>
      </c>
      <c r="G21" s="175"/>
      <c r="H21" s="176"/>
      <c r="I21" s="177"/>
      <c r="J21" s="178"/>
      <c r="K21" s="67"/>
    </row>
    <row r="22" spans="1:11">
      <c r="A22" s="232"/>
      <c r="B22" s="31"/>
      <c r="C22" s="239"/>
      <c r="D22" s="65"/>
      <c r="E22" s="45"/>
      <c r="F22" s="48">
        <f t="shared" si="1"/>
        <v>0</v>
      </c>
      <c r="G22" s="175"/>
      <c r="H22" s="176"/>
      <c r="I22" s="177"/>
      <c r="J22" s="178"/>
      <c r="K22" s="67"/>
    </row>
    <row r="23" spans="1:11">
      <c r="A23" s="232"/>
      <c r="B23" s="31"/>
      <c r="C23" s="239"/>
      <c r="D23" s="65"/>
      <c r="E23" s="45"/>
      <c r="F23" s="48"/>
      <c r="G23" s="175"/>
      <c r="H23" s="176"/>
      <c r="I23" s="177"/>
      <c r="J23" s="178"/>
      <c r="K23" s="67"/>
    </row>
    <row r="24" spans="1:11" ht="15.75" thickBot="1">
      <c r="A24" s="233"/>
      <c r="B24" s="236"/>
      <c r="C24" s="240"/>
      <c r="D24" s="180"/>
      <c r="E24" s="181"/>
      <c r="F24" s="182"/>
      <c r="G24" s="175"/>
      <c r="H24" s="176"/>
      <c r="I24" s="177"/>
      <c r="J24" s="178"/>
      <c r="K24" s="67"/>
    </row>
    <row r="25" spans="1:11" ht="15.75" thickBot="1">
      <c r="A25" s="234" t="s">
        <v>12</v>
      </c>
      <c r="B25" s="237"/>
      <c r="C25" s="235"/>
      <c r="D25" s="183"/>
      <c r="E25" s="184"/>
      <c r="F25" s="185">
        <f>SUM(F19:F24)</f>
        <v>0</v>
      </c>
      <c r="G25" s="175"/>
      <c r="H25" s="176"/>
      <c r="I25" s="177"/>
      <c r="J25" s="178"/>
      <c r="K25" s="67"/>
    </row>
    <row r="26" spans="1:11" ht="15.75" thickBot="1">
      <c r="A26" s="175"/>
      <c r="B26" s="175"/>
      <c r="C26" s="175"/>
      <c r="D26" s="175"/>
      <c r="E26" s="175"/>
      <c r="F26" s="175"/>
      <c r="G26" s="175"/>
      <c r="H26" s="176"/>
      <c r="I26" s="177"/>
      <c r="J26" s="178"/>
      <c r="K26" s="67"/>
    </row>
    <row r="27" spans="1:11" ht="15.75" outlineLevel="1" thickBot="1">
      <c r="A27" s="38" t="s">
        <v>346</v>
      </c>
      <c r="B27" s="68" t="s">
        <v>345</v>
      </c>
      <c r="C27" s="99"/>
      <c r="D27" s="99"/>
      <c r="E27" s="69"/>
      <c r="F27" s="175"/>
      <c r="G27" s="175"/>
      <c r="H27" s="176"/>
      <c r="I27" s="177"/>
      <c r="J27" s="178"/>
      <c r="K27" s="67"/>
    </row>
    <row r="28" spans="1:11" ht="30.75" outlineLevel="1" thickBot="1">
      <c r="A28" s="60" t="s">
        <v>9</v>
      </c>
      <c r="B28" s="230" t="s">
        <v>376</v>
      </c>
      <c r="C28" s="60" t="s">
        <v>29</v>
      </c>
      <c r="D28" s="60" t="s">
        <v>17</v>
      </c>
      <c r="E28" s="60" t="s">
        <v>373</v>
      </c>
      <c r="F28" s="60" t="s">
        <v>12</v>
      </c>
      <c r="G28" s="175"/>
      <c r="H28" s="176"/>
      <c r="I28" s="177"/>
      <c r="J28" s="178"/>
      <c r="K28" s="67"/>
    </row>
    <row r="29" spans="1:11" outlineLevel="1">
      <c r="A29" s="231"/>
      <c r="B29" s="31"/>
      <c r="C29" s="238"/>
      <c r="D29" s="64"/>
      <c r="E29" s="44"/>
      <c r="F29" s="47">
        <f>C29*E29</f>
        <v>0</v>
      </c>
      <c r="G29" s="175"/>
      <c r="H29" s="176"/>
      <c r="I29" s="177"/>
      <c r="J29" s="178"/>
      <c r="K29" s="67"/>
    </row>
    <row r="30" spans="1:11" outlineLevel="1">
      <c r="A30" s="232"/>
      <c r="B30" s="31"/>
      <c r="C30" s="239"/>
      <c r="D30" s="65"/>
      <c r="E30" s="45"/>
      <c r="F30" s="48">
        <f>C30*E30</f>
        <v>0</v>
      </c>
      <c r="G30" s="175"/>
      <c r="H30" s="176"/>
      <c r="I30" s="177"/>
      <c r="J30" s="178"/>
      <c r="K30" s="67"/>
    </row>
    <row r="31" spans="1:11" outlineLevel="1">
      <c r="A31" s="232"/>
      <c r="B31" s="31"/>
      <c r="C31" s="239"/>
      <c r="D31" s="65"/>
      <c r="E31" s="45"/>
      <c r="F31" s="48">
        <f t="shared" ref="F31:F32" si="2">C31*E31</f>
        <v>0</v>
      </c>
      <c r="G31" s="175"/>
      <c r="H31" s="176"/>
      <c r="I31" s="177"/>
      <c r="J31" s="178"/>
      <c r="K31" s="67"/>
    </row>
    <row r="32" spans="1:11" outlineLevel="1">
      <c r="A32" s="232"/>
      <c r="B32" s="31"/>
      <c r="C32" s="239"/>
      <c r="D32" s="65"/>
      <c r="E32" s="45"/>
      <c r="F32" s="48">
        <f t="shared" si="2"/>
        <v>0</v>
      </c>
      <c r="G32" s="175"/>
      <c r="H32" s="176"/>
      <c r="I32" s="177"/>
      <c r="J32" s="178"/>
      <c r="K32" s="67"/>
    </row>
    <row r="33" spans="1:11" outlineLevel="1">
      <c r="A33" s="232"/>
      <c r="B33" s="31"/>
      <c r="C33" s="239"/>
      <c r="D33" s="65"/>
      <c r="E33" s="45"/>
      <c r="F33" s="48"/>
      <c r="G33" s="175"/>
      <c r="H33" s="176"/>
      <c r="I33" s="177"/>
      <c r="J33" s="178"/>
      <c r="K33" s="67"/>
    </row>
    <row r="34" spans="1:11" ht="15.75" outlineLevel="1" thickBot="1">
      <c r="A34" s="233"/>
      <c r="B34" s="236"/>
      <c r="C34" s="240"/>
      <c r="D34" s="180"/>
      <c r="E34" s="181"/>
      <c r="F34" s="182"/>
      <c r="G34" s="175"/>
      <c r="H34" s="176"/>
      <c r="I34" s="177"/>
      <c r="J34" s="178"/>
      <c r="K34" s="67"/>
    </row>
    <row r="35" spans="1:11" ht="15.75" outlineLevel="1" thickBot="1">
      <c r="A35" s="234" t="s">
        <v>12</v>
      </c>
      <c r="B35" s="237"/>
      <c r="C35" s="235"/>
      <c r="D35" s="183"/>
      <c r="E35" s="184"/>
      <c r="F35" s="185">
        <f>SUM(F29:F34)</f>
        <v>0</v>
      </c>
      <c r="G35" s="175"/>
      <c r="H35" s="176"/>
      <c r="I35" s="177"/>
      <c r="J35" s="178"/>
      <c r="K35" s="67"/>
    </row>
    <row r="36" spans="1:11" ht="15.75" thickBot="1">
      <c r="A36" s="175"/>
      <c r="B36" s="175"/>
      <c r="C36" s="175"/>
      <c r="D36" s="175"/>
      <c r="E36" s="175"/>
      <c r="F36" s="175"/>
      <c r="G36" s="175"/>
      <c r="H36" s="176"/>
      <c r="I36" s="177"/>
      <c r="J36" s="178"/>
      <c r="K36" s="67"/>
    </row>
    <row r="37" spans="1:11" ht="15.75" outlineLevel="1" thickBot="1">
      <c r="A37" s="38" t="s">
        <v>347</v>
      </c>
      <c r="B37" s="68" t="s">
        <v>345</v>
      </c>
      <c r="C37" s="99"/>
      <c r="D37" s="99"/>
      <c r="E37" s="69"/>
      <c r="F37" s="175"/>
      <c r="G37" s="175"/>
      <c r="H37" s="176"/>
      <c r="I37" s="177"/>
      <c r="J37" s="178"/>
      <c r="K37" s="67"/>
    </row>
    <row r="38" spans="1:11" ht="30.75" outlineLevel="1" thickBot="1">
      <c r="A38" s="60" t="s">
        <v>9</v>
      </c>
      <c r="B38" s="230" t="s">
        <v>376</v>
      </c>
      <c r="C38" s="60" t="s">
        <v>29</v>
      </c>
      <c r="D38" s="60" t="s">
        <v>17</v>
      </c>
      <c r="E38" s="60" t="s">
        <v>373</v>
      </c>
      <c r="F38" s="60" t="s">
        <v>12</v>
      </c>
      <c r="G38" s="175"/>
      <c r="H38" s="176"/>
      <c r="I38" s="177"/>
      <c r="J38" s="178"/>
      <c r="K38" s="67"/>
    </row>
    <row r="39" spans="1:11" outlineLevel="1">
      <c r="A39" s="231"/>
      <c r="B39" s="31"/>
      <c r="C39" s="238"/>
      <c r="D39" s="64"/>
      <c r="E39" s="44"/>
      <c r="F39" s="47">
        <f>C39*E39</f>
        <v>0</v>
      </c>
      <c r="G39" s="175"/>
      <c r="H39" s="176"/>
      <c r="I39" s="177"/>
      <c r="J39" s="178"/>
      <c r="K39" s="67"/>
    </row>
    <row r="40" spans="1:11" outlineLevel="1">
      <c r="A40" s="232"/>
      <c r="B40" s="31"/>
      <c r="C40" s="239"/>
      <c r="D40" s="65"/>
      <c r="E40" s="45"/>
      <c r="F40" s="48">
        <f>C40*E40</f>
        <v>0</v>
      </c>
      <c r="G40" s="175"/>
      <c r="H40" s="176"/>
      <c r="I40" s="177"/>
      <c r="J40" s="178"/>
      <c r="K40" s="67"/>
    </row>
    <row r="41" spans="1:11" outlineLevel="1">
      <c r="A41" s="232"/>
      <c r="B41" s="31"/>
      <c r="C41" s="239"/>
      <c r="D41" s="65"/>
      <c r="E41" s="45"/>
      <c r="F41" s="48">
        <f t="shared" ref="F41:F42" si="3">C41*E41</f>
        <v>0</v>
      </c>
      <c r="G41" s="175"/>
      <c r="H41" s="176"/>
      <c r="I41" s="177"/>
      <c r="J41" s="178"/>
      <c r="K41" s="67"/>
    </row>
    <row r="42" spans="1:11" outlineLevel="1">
      <c r="A42" s="232"/>
      <c r="B42" s="31"/>
      <c r="C42" s="239"/>
      <c r="D42" s="65"/>
      <c r="E42" s="45"/>
      <c r="F42" s="48">
        <f t="shared" si="3"/>
        <v>0</v>
      </c>
      <c r="G42" s="175"/>
      <c r="H42" s="176"/>
      <c r="I42" s="177"/>
      <c r="J42" s="178"/>
      <c r="K42" s="67"/>
    </row>
    <row r="43" spans="1:11" outlineLevel="1">
      <c r="A43" s="232"/>
      <c r="B43" s="31"/>
      <c r="C43" s="239"/>
      <c r="D43" s="65"/>
      <c r="E43" s="45"/>
      <c r="F43" s="48"/>
      <c r="G43" s="175"/>
      <c r="H43" s="176"/>
      <c r="I43" s="177"/>
      <c r="J43" s="178"/>
      <c r="K43" s="67"/>
    </row>
    <row r="44" spans="1:11" ht="15.75" outlineLevel="1" thickBot="1">
      <c r="A44" s="233"/>
      <c r="B44" s="236"/>
      <c r="C44" s="240"/>
      <c r="D44" s="180"/>
      <c r="E44" s="181"/>
      <c r="F44" s="182"/>
      <c r="G44" s="175"/>
      <c r="H44" s="176"/>
      <c r="I44" s="177"/>
      <c r="J44" s="178"/>
      <c r="K44" s="67"/>
    </row>
    <row r="45" spans="1:11" ht="15.75" outlineLevel="1" thickBot="1">
      <c r="A45" s="234" t="s">
        <v>12</v>
      </c>
      <c r="B45" s="237"/>
      <c r="C45" s="235"/>
      <c r="D45" s="183"/>
      <c r="E45" s="184"/>
      <c r="F45" s="185">
        <f>SUM(F39:F44)</f>
        <v>0</v>
      </c>
      <c r="G45" s="175"/>
      <c r="H45" s="176"/>
      <c r="I45" s="177"/>
      <c r="J45" s="178"/>
      <c r="K45" s="67"/>
    </row>
    <row r="46" spans="1:11" ht="15.75" thickBot="1">
      <c r="A46" s="175"/>
      <c r="B46" s="175"/>
      <c r="C46" s="175"/>
      <c r="D46" s="175"/>
      <c r="E46" s="175"/>
      <c r="F46" s="175"/>
      <c r="G46" s="175"/>
      <c r="H46" s="176"/>
      <c r="I46" s="177"/>
      <c r="J46" s="178"/>
      <c r="K46" s="67"/>
    </row>
    <row r="47" spans="1:11" ht="15.75" outlineLevel="1" thickBot="1">
      <c r="A47" s="38" t="s">
        <v>348</v>
      </c>
      <c r="B47" s="68" t="s">
        <v>345</v>
      </c>
      <c r="C47" s="99"/>
      <c r="D47" s="99"/>
      <c r="E47" s="69"/>
      <c r="F47" s="175"/>
      <c r="G47" s="175"/>
      <c r="H47" s="176"/>
      <c r="I47" s="177"/>
      <c r="J47" s="178"/>
      <c r="K47" s="67"/>
    </row>
    <row r="48" spans="1:11" ht="30.75" outlineLevel="1" thickBot="1">
      <c r="A48" s="60" t="s">
        <v>9</v>
      </c>
      <c r="B48" s="230" t="s">
        <v>376</v>
      </c>
      <c r="C48" s="60" t="s">
        <v>29</v>
      </c>
      <c r="D48" s="60" t="s">
        <v>17</v>
      </c>
      <c r="E48" s="60" t="s">
        <v>373</v>
      </c>
      <c r="F48" s="60" t="s">
        <v>12</v>
      </c>
      <c r="G48" s="175"/>
      <c r="H48" s="176"/>
      <c r="I48" s="177"/>
      <c r="J48" s="178"/>
      <c r="K48" s="67"/>
    </row>
    <row r="49" spans="1:11" outlineLevel="1">
      <c r="A49" s="231"/>
      <c r="B49" s="31"/>
      <c r="C49" s="238"/>
      <c r="D49" s="64"/>
      <c r="E49" s="44"/>
      <c r="F49" s="47">
        <f>C49*E49</f>
        <v>0</v>
      </c>
      <c r="G49" s="175"/>
      <c r="H49" s="176"/>
      <c r="I49" s="177"/>
      <c r="J49" s="178"/>
      <c r="K49" s="67"/>
    </row>
    <row r="50" spans="1:11" outlineLevel="1">
      <c r="A50" s="232"/>
      <c r="B50" s="31"/>
      <c r="C50" s="239"/>
      <c r="D50" s="65"/>
      <c r="E50" s="45"/>
      <c r="F50" s="48">
        <f>C50*E50</f>
        <v>0</v>
      </c>
      <c r="G50" s="175"/>
      <c r="H50" s="176"/>
      <c r="I50" s="177"/>
      <c r="J50" s="178"/>
      <c r="K50" s="67"/>
    </row>
    <row r="51" spans="1:11" outlineLevel="1">
      <c r="A51" s="232"/>
      <c r="B51" s="31"/>
      <c r="C51" s="239"/>
      <c r="D51" s="65"/>
      <c r="E51" s="45"/>
      <c r="F51" s="48">
        <f t="shared" ref="F51:F52" si="4">C51*E51</f>
        <v>0</v>
      </c>
      <c r="G51" s="175"/>
      <c r="H51" s="176"/>
      <c r="I51" s="177"/>
      <c r="J51" s="178"/>
      <c r="K51" s="67"/>
    </row>
    <row r="52" spans="1:11" outlineLevel="1">
      <c r="A52" s="232"/>
      <c r="B52" s="31"/>
      <c r="C52" s="239"/>
      <c r="D52" s="65"/>
      <c r="E52" s="45"/>
      <c r="F52" s="48">
        <f t="shared" si="4"/>
        <v>0</v>
      </c>
      <c r="G52" s="175"/>
      <c r="H52" s="176"/>
      <c r="I52" s="177"/>
      <c r="J52" s="178"/>
      <c r="K52" s="67"/>
    </row>
    <row r="53" spans="1:11" outlineLevel="1">
      <c r="A53" s="232"/>
      <c r="B53" s="31"/>
      <c r="C53" s="239"/>
      <c r="D53" s="65"/>
      <c r="E53" s="45"/>
      <c r="F53" s="48"/>
      <c r="G53" s="175"/>
      <c r="H53" s="176"/>
      <c r="I53" s="177"/>
      <c r="J53" s="178"/>
      <c r="K53" s="67"/>
    </row>
    <row r="54" spans="1:11" ht="15.75" outlineLevel="1" thickBot="1">
      <c r="A54" s="233"/>
      <c r="B54" s="236"/>
      <c r="C54" s="240"/>
      <c r="D54" s="180"/>
      <c r="E54" s="181"/>
      <c r="F54" s="182"/>
      <c r="G54" s="175"/>
      <c r="H54" s="176"/>
      <c r="I54" s="177"/>
      <c r="J54" s="178"/>
      <c r="K54" s="67"/>
    </row>
    <row r="55" spans="1:11" ht="15.75" outlineLevel="1" thickBot="1">
      <c r="A55" s="234" t="s">
        <v>12</v>
      </c>
      <c r="B55" s="237"/>
      <c r="C55" s="235"/>
      <c r="D55" s="183"/>
      <c r="E55" s="184"/>
      <c r="F55" s="185">
        <f>SUM(F49:F54)</f>
        <v>0</v>
      </c>
      <c r="G55" s="175"/>
      <c r="H55" s="176"/>
      <c r="I55" s="177"/>
      <c r="J55" s="178"/>
      <c r="K55" s="67"/>
    </row>
    <row r="56" spans="1:11" ht="15.75" thickBot="1">
      <c r="A56" s="178"/>
      <c r="B56" s="178"/>
      <c r="C56" s="178"/>
      <c r="D56" s="178"/>
      <c r="E56" s="178"/>
      <c r="F56" s="1"/>
      <c r="G56" s="175"/>
      <c r="H56" s="176"/>
      <c r="I56" s="177"/>
      <c r="J56" s="178"/>
      <c r="K56" s="67"/>
    </row>
    <row r="57" spans="1:11" ht="15.75" outlineLevel="1" thickBot="1">
      <c r="A57" s="38" t="s">
        <v>353</v>
      </c>
      <c r="B57" s="68" t="s">
        <v>345</v>
      </c>
      <c r="C57" s="99"/>
      <c r="D57" s="99"/>
      <c r="E57" s="69"/>
      <c r="F57" s="78"/>
      <c r="G57" s="175"/>
      <c r="H57" s="188"/>
      <c r="I57" s="78"/>
      <c r="J57" s="78"/>
      <c r="K57" s="67"/>
    </row>
    <row r="58" spans="1:11" ht="30.75" outlineLevel="1" thickBot="1">
      <c r="A58" s="60" t="s">
        <v>9</v>
      </c>
      <c r="B58" s="230" t="s">
        <v>376</v>
      </c>
      <c r="C58" s="60" t="s">
        <v>29</v>
      </c>
      <c r="D58" s="60" t="s">
        <v>17</v>
      </c>
      <c r="E58" s="60" t="s">
        <v>373</v>
      </c>
      <c r="F58" s="60" t="s">
        <v>12</v>
      </c>
      <c r="G58" s="175"/>
      <c r="H58" s="188"/>
      <c r="I58" s="78"/>
      <c r="J58" s="78"/>
      <c r="K58" s="67"/>
    </row>
    <row r="59" spans="1:11" outlineLevel="1">
      <c r="A59" s="231"/>
      <c r="B59" s="31"/>
      <c r="C59" s="238"/>
      <c r="D59" s="64"/>
      <c r="E59" s="44"/>
      <c r="F59" s="47">
        <f>C59*E59</f>
        <v>0</v>
      </c>
      <c r="G59" s="175"/>
      <c r="H59" s="188"/>
      <c r="I59" s="78"/>
      <c r="J59" s="78"/>
      <c r="K59" s="67"/>
    </row>
    <row r="60" spans="1:11" outlineLevel="1">
      <c r="A60" s="232"/>
      <c r="B60" s="31"/>
      <c r="C60" s="239"/>
      <c r="D60" s="65"/>
      <c r="E60" s="45"/>
      <c r="F60" s="48">
        <f>C60*E60</f>
        <v>0</v>
      </c>
      <c r="G60" s="175"/>
      <c r="H60" s="188"/>
      <c r="I60" s="78"/>
      <c r="J60" s="78"/>
      <c r="K60" s="67"/>
    </row>
    <row r="61" spans="1:11" outlineLevel="1">
      <c r="A61" s="232"/>
      <c r="B61" s="31"/>
      <c r="C61" s="239"/>
      <c r="D61" s="65"/>
      <c r="E61" s="45"/>
      <c r="F61" s="48">
        <f t="shared" ref="F61:F62" si="5">C61*E61</f>
        <v>0</v>
      </c>
      <c r="G61" s="175"/>
      <c r="H61" s="188"/>
      <c r="I61" s="78"/>
      <c r="J61" s="78"/>
      <c r="K61" s="67"/>
    </row>
    <row r="62" spans="1:11" outlineLevel="1">
      <c r="A62" s="232"/>
      <c r="B62" s="31"/>
      <c r="C62" s="239"/>
      <c r="D62" s="65"/>
      <c r="E62" s="45"/>
      <c r="F62" s="48">
        <f t="shared" si="5"/>
        <v>0</v>
      </c>
      <c r="G62" s="175"/>
      <c r="H62" s="188"/>
      <c r="I62" s="78"/>
      <c r="J62" s="78"/>
      <c r="K62" s="67"/>
    </row>
    <row r="63" spans="1:11" outlineLevel="1">
      <c r="A63" s="232"/>
      <c r="B63" s="31"/>
      <c r="C63" s="239"/>
      <c r="D63" s="65"/>
      <c r="E63" s="45"/>
      <c r="F63" s="48"/>
      <c r="G63" s="175"/>
      <c r="H63" s="188"/>
      <c r="I63" s="78"/>
      <c r="J63" s="78"/>
      <c r="K63" s="67"/>
    </row>
    <row r="64" spans="1:11" ht="15.75" outlineLevel="1" thickBot="1">
      <c r="A64" s="233"/>
      <c r="B64" s="236"/>
      <c r="C64" s="240"/>
      <c r="D64" s="180"/>
      <c r="E64" s="181"/>
      <c r="F64" s="182"/>
      <c r="G64" s="175"/>
      <c r="H64" s="188"/>
      <c r="I64" s="78"/>
      <c r="J64" s="78"/>
      <c r="K64" s="67"/>
    </row>
    <row r="65" spans="1:11" ht="15.75" outlineLevel="1" thickBot="1">
      <c r="A65" s="234" t="s">
        <v>12</v>
      </c>
      <c r="B65" s="237"/>
      <c r="C65" s="235"/>
      <c r="D65" s="183"/>
      <c r="E65" s="184"/>
      <c r="F65" s="185">
        <f>SUM(F59:F64)</f>
        <v>0</v>
      </c>
      <c r="G65" s="175"/>
      <c r="H65" s="188"/>
      <c r="I65" s="78"/>
      <c r="J65" s="78"/>
      <c r="K65" s="67"/>
    </row>
    <row r="66" spans="1:11" ht="15.75" thickBot="1">
      <c r="A66" s="178"/>
      <c r="B66" s="178"/>
      <c r="C66" s="178"/>
      <c r="D66" s="178"/>
      <c r="E66" s="178"/>
      <c r="F66" s="78"/>
      <c r="G66" s="175"/>
      <c r="H66" s="188"/>
      <c r="I66" s="78"/>
      <c r="J66" s="78"/>
      <c r="K66" s="67"/>
    </row>
    <row r="67" spans="1:11" ht="15.75" outlineLevel="1" thickBot="1">
      <c r="A67" s="38" t="s">
        <v>354</v>
      </c>
      <c r="B67" s="68" t="s">
        <v>345</v>
      </c>
      <c r="C67" s="99"/>
      <c r="D67" s="99"/>
      <c r="E67" s="69"/>
      <c r="F67" s="78"/>
      <c r="G67" s="175"/>
      <c r="H67" s="188"/>
      <c r="I67" s="78"/>
      <c r="J67" s="78"/>
      <c r="K67" s="67"/>
    </row>
    <row r="68" spans="1:11" ht="30.75" outlineLevel="1" thickBot="1">
      <c r="A68" s="60" t="s">
        <v>9</v>
      </c>
      <c r="B68" s="230" t="s">
        <v>376</v>
      </c>
      <c r="C68" s="60" t="s">
        <v>29</v>
      </c>
      <c r="D68" s="60" t="s">
        <v>17</v>
      </c>
      <c r="E68" s="60" t="s">
        <v>373</v>
      </c>
      <c r="F68" s="60" t="s">
        <v>12</v>
      </c>
      <c r="G68" s="175"/>
      <c r="H68" s="188"/>
      <c r="I68" s="78"/>
      <c r="J68" s="78"/>
      <c r="K68" s="67"/>
    </row>
    <row r="69" spans="1:11" outlineLevel="1">
      <c r="A69" s="231"/>
      <c r="B69" s="31"/>
      <c r="C69" s="238"/>
      <c r="D69" s="64"/>
      <c r="E69" s="44"/>
      <c r="F69" s="47">
        <f>C69*E69</f>
        <v>0</v>
      </c>
      <c r="G69" s="175"/>
      <c r="H69" s="188"/>
      <c r="I69" s="78"/>
      <c r="J69" s="78"/>
      <c r="K69" s="67"/>
    </row>
    <row r="70" spans="1:11" outlineLevel="1">
      <c r="A70" s="232"/>
      <c r="B70" s="31"/>
      <c r="C70" s="239"/>
      <c r="D70" s="65"/>
      <c r="E70" s="45"/>
      <c r="F70" s="48">
        <f>C70*E70</f>
        <v>0</v>
      </c>
      <c r="G70" s="175"/>
      <c r="H70" s="188"/>
      <c r="I70" s="78"/>
      <c r="J70" s="78"/>
      <c r="K70" s="67"/>
    </row>
    <row r="71" spans="1:11" outlineLevel="1">
      <c r="A71" s="232"/>
      <c r="B71" s="31"/>
      <c r="C71" s="239"/>
      <c r="D71" s="65"/>
      <c r="E71" s="45"/>
      <c r="F71" s="48">
        <f t="shared" ref="F71:F72" si="6">C71*E71</f>
        <v>0</v>
      </c>
      <c r="G71" s="175"/>
      <c r="H71" s="188"/>
      <c r="I71" s="78"/>
      <c r="J71" s="78"/>
      <c r="K71" s="67"/>
    </row>
    <row r="72" spans="1:11" outlineLevel="1">
      <c r="A72" s="232"/>
      <c r="B72" s="31"/>
      <c r="C72" s="239"/>
      <c r="D72" s="65"/>
      <c r="E72" s="45"/>
      <c r="F72" s="48">
        <f t="shared" si="6"/>
        <v>0</v>
      </c>
      <c r="G72" s="175"/>
      <c r="H72" s="188"/>
      <c r="I72" s="78"/>
      <c r="J72" s="78"/>
      <c r="K72" s="67"/>
    </row>
    <row r="73" spans="1:11" outlineLevel="1">
      <c r="A73" s="232"/>
      <c r="B73" s="31"/>
      <c r="C73" s="239"/>
      <c r="D73" s="65"/>
      <c r="E73" s="45"/>
      <c r="F73" s="48"/>
      <c r="G73" s="175"/>
      <c r="H73" s="188"/>
      <c r="I73" s="78"/>
      <c r="J73" s="78"/>
      <c r="K73" s="67"/>
    </row>
    <row r="74" spans="1:11" ht="15.75" outlineLevel="1" thickBot="1">
      <c r="A74" s="233"/>
      <c r="B74" s="236"/>
      <c r="C74" s="240"/>
      <c r="D74" s="180"/>
      <c r="E74" s="181"/>
      <c r="F74" s="182"/>
      <c r="G74" s="175"/>
      <c r="H74" s="188"/>
      <c r="I74" s="78"/>
      <c r="J74" s="78"/>
      <c r="K74" s="67"/>
    </row>
    <row r="75" spans="1:11" ht="15.75" outlineLevel="1" thickBot="1">
      <c r="A75" s="234" t="s">
        <v>12</v>
      </c>
      <c r="B75" s="237"/>
      <c r="C75" s="235"/>
      <c r="D75" s="183"/>
      <c r="E75" s="184"/>
      <c r="F75" s="185">
        <f>SUM(F69:F74)</f>
        <v>0</v>
      </c>
      <c r="G75" s="175"/>
      <c r="H75" s="188"/>
      <c r="I75" s="78"/>
      <c r="J75" s="78"/>
      <c r="K75" s="67"/>
    </row>
    <row r="76" spans="1:11">
      <c r="A76" s="78"/>
      <c r="B76" s="78"/>
      <c r="C76" s="78"/>
      <c r="D76" s="78"/>
      <c r="E76" s="78"/>
      <c r="F76" s="78"/>
      <c r="G76" s="175"/>
      <c r="H76" s="188"/>
      <c r="I76" s="78"/>
      <c r="J76" s="78"/>
      <c r="K76" s="67"/>
    </row>
    <row r="77" spans="1:11" ht="15.75" thickBot="1">
      <c r="A77" s="78"/>
      <c r="B77" s="78"/>
      <c r="C77" s="78"/>
      <c r="D77" s="78"/>
      <c r="E77" s="78"/>
      <c r="F77" s="78"/>
      <c r="G77" s="175"/>
      <c r="H77" s="188"/>
      <c r="I77" s="78"/>
      <c r="J77" s="78"/>
      <c r="K77" s="67"/>
    </row>
    <row r="78" spans="1:11" ht="60.75" thickBot="1">
      <c r="A78" s="60" t="s">
        <v>339</v>
      </c>
      <c r="B78" s="198" t="s">
        <v>31</v>
      </c>
      <c r="C78" s="74"/>
      <c r="D78" s="60" t="s">
        <v>374</v>
      </c>
      <c r="E78" s="60" t="s">
        <v>351</v>
      </c>
      <c r="F78" s="60" t="s">
        <v>352</v>
      </c>
      <c r="G78" s="60" t="s">
        <v>15</v>
      </c>
      <c r="H78" s="60" t="s">
        <v>21</v>
      </c>
      <c r="I78" s="198" t="s">
        <v>25</v>
      </c>
      <c r="J78" s="74"/>
      <c r="K78" s="175"/>
    </row>
    <row r="79" spans="1:11">
      <c r="A79" s="199" t="s">
        <v>336</v>
      </c>
      <c r="B79" s="200" t="str">
        <f>B7</f>
        <v>…</v>
      </c>
      <c r="C79" s="201"/>
      <c r="D79" s="202">
        <f>F15</f>
        <v>0</v>
      </c>
      <c r="E79" s="121"/>
      <c r="F79" s="203">
        <f>D79*E79</f>
        <v>0</v>
      </c>
      <c r="G79" s="50"/>
      <c r="H79" s="50"/>
      <c r="I79" s="194"/>
      <c r="J79" s="186"/>
      <c r="K79" s="175"/>
    </row>
    <row r="80" spans="1:11">
      <c r="A80" s="204" t="s">
        <v>340</v>
      </c>
      <c r="B80" s="205" t="str">
        <f>B17</f>
        <v>…</v>
      </c>
      <c r="C80" s="206"/>
      <c r="D80" s="207">
        <f>E25</f>
        <v>0</v>
      </c>
      <c r="E80" s="122"/>
      <c r="F80" s="208">
        <f t="shared" ref="F80:F85" si="7">D80*E80</f>
        <v>0</v>
      </c>
      <c r="G80" s="51"/>
      <c r="H80" s="51"/>
      <c r="I80" s="195"/>
      <c r="J80" s="187"/>
      <c r="K80" s="175"/>
    </row>
    <row r="81" spans="1:11">
      <c r="A81" s="204" t="s">
        <v>35</v>
      </c>
      <c r="B81" s="205" t="str">
        <f>B27</f>
        <v>…</v>
      </c>
      <c r="C81" s="206"/>
      <c r="D81" s="207">
        <f>E35</f>
        <v>0</v>
      </c>
      <c r="E81" s="122"/>
      <c r="F81" s="208">
        <f t="shared" si="7"/>
        <v>0</v>
      </c>
      <c r="G81" s="51"/>
      <c r="H81" s="51"/>
      <c r="I81" s="195"/>
      <c r="J81" s="187"/>
      <c r="K81" s="175"/>
    </row>
    <row r="82" spans="1:11">
      <c r="A82" s="204" t="s">
        <v>341</v>
      </c>
      <c r="B82" s="205" t="str">
        <f>B37</f>
        <v>…</v>
      </c>
      <c r="C82" s="206"/>
      <c r="D82" s="207">
        <f>E45</f>
        <v>0</v>
      </c>
      <c r="E82" s="122"/>
      <c r="F82" s="208">
        <f t="shared" si="7"/>
        <v>0</v>
      </c>
      <c r="G82" s="51"/>
      <c r="H82" s="51"/>
      <c r="I82" s="195"/>
      <c r="J82" s="187"/>
      <c r="K82" s="175"/>
    </row>
    <row r="83" spans="1:11">
      <c r="A83" s="204" t="s">
        <v>342</v>
      </c>
      <c r="B83" s="205" t="str">
        <f>B47</f>
        <v>…</v>
      </c>
      <c r="C83" s="206"/>
      <c r="D83" s="207">
        <f>E55</f>
        <v>0</v>
      </c>
      <c r="E83" s="122"/>
      <c r="F83" s="208">
        <f t="shared" si="7"/>
        <v>0</v>
      </c>
      <c r="G83" s="51"/>
      <c r="H83" s="51"/>
      <c r="I83" s="195"/>
      <c r="J83" s="187"/>
      <c r="K83" s="175"/>
    </row>
    <row r="84" spans="1:11">
      <c r="A84" s="204" t="s">
        <v>343</v>
      </c>
      <c r="B84" s="205" t="str">
        <f>B57</f>
        <v>…</v>
      </c>
      <c r="C84" s="206"/>
      <c r="D84" s="207">
        <f>E65</f>
        <v>0</v>
      </c>
      <c r="E84" s="122"/>
      <c r="F84" s="208">
        <f t="shared" si="7"/>
        <v>0</v>
      </c>
      <c r="G84" s="51"/>
      <c r="H84" s="51"/>
      <c r="I84" s="195"/>
      <c r="J84" s="187"/>
      <c r="K84" s="175"/>
    </row>
    <row r="85" spans="1:11">
      <c r="A85" s="204" t="s">
        <v>344</v>
      </c>
      <c r="B85" s="205" t="str">
        <f>B67</f>
        <v>…</v>
      </c>
      <c r="C85" s="206"/>
      <c r="D85" s="207">
        <f>E75</f>
        <v>0</v>
      </c>
      <c r="E85" s="122"/>
      <c r="F85" s="208">
        <f t="shared" si="7"/>
        <v>0</v>
      </c>
      <c r="G85" s="51"/>
      <c r="H85" s="51"/>
      <c r="I85" s="195"/>
      <c r="J85" s="187"/>
      <c r="K85" s="175"/>
    </row>
    <row r="86" spans="1:11" ht="15.75" thickBot="1">
      <c r="A86" s="209"/>
      <c r="B86" s="210"/>
      <c r="C86" s="211"/>
      <c r="D86" s="209"/>
      <c r="E86" s="212"/>
      <c r="F86" s="212"/>
      <c r="G86" s="190"/>
      <c r="H86" s="190"/>
      <c r="I86" s="196"/>
      <c r="J86" s="189"/>
      <c r="K86" s="175"/>
    </row>
    <row r="87" spans="1:11" s="40" customFormat="1" ht="15.75" thickBot="1">
      <c r="A87" s="213" t="s">
        <v>12</v>
      </c>
      <c r="B87" s="214"/>
      <c r="C87" s="215"/>
      <c r="D87" s="213"/>
      <c r="E87" s="216">
        <f>SUM(E79:E86)</f>
        <v>0</v>
      </c>
      <c r="F87" s="217">
        <f>SUM(F79:F86)</f>
        <v>0</v>
      </c>
      <c r="G87" s="192"/>
      <c r="H87" s="192"/>
      <c r="I87" s="197"/>
      <c r="J87" s="191"/>
      <c r="K87" s="193"/>
    </row>
    <row r="88" spans="1:11">
      <c r="A88" s="67"/>
      <c r="B88" s="67"/>
      <c r="C88" s="67"/>
      <c r="D88" s="67"/>
      <c r="E88" s="67"/>
      <c r="F88" s="67"/>
      <c r="G88" s="67"/>
      <c r="H88" s="67"/>
      <c r="I88" s="67"/>
      <c r="J88" s="67"/>
      <c r="K88" s="67"/>
    </row>
    <row r="89" spans="1:11" ht="15.75" thickBot="1">
      <c r="A89" s="71" t="s">
        <v>349</v>
      </c>
      <c r="B89" s="67"/>
      <c r="C89" s="67"/>
      <c r="D89" s="67"/>
      <c r="E89" s="67"/>
      <c r="F89" s="67"/>
      <c r="G89" s="67"/>
      <c r="H89" s="67"/>
      <c r="I89" s="67"/>
      <c r="J89" s="67"/>
      <c r="K89" s="67"/>
    </row>
    <row r="90" spans="1:11" ht="15.75" thickBot="1">
      <c r="A90" s="75" t="s">
        <v>31</v>
      </c>
      <c r="B90" s="76"/>
      <c r="C90" s="77"/>
      <c r="D90" s="88">
        <v>2015</v>
      </c>
      <c r="E90" s="60">
        <v>2016</v>
      </c>
      <c r="F90" s="73" t="s">
        <v>33</v>
      </c>
      <c r="G90" s="89"/>
      <c r="H90" s="89"/>
      <c r="I90" s="89"/>
      <c r="J90" s="74"/>
      <c r="K90" s="67"/>
    </row>
    <row r="91" spans="1:11">
      <c r="A91" s="79" t="s">
        <v>32</v>
      </c>
      <c r="B91" s="80"/>
      <c r="C91" s="81"/>
      <c r="D91" s="123"/>
      <c r="E91" s="124"/>
      <c r="F91" s="79"/>
      <c r="G91" s="80"/>
      <c r="H91" s="80"/>
      <c r="I91" s="80"/>
      <c r="J91" s="81"/>
      <c r="K91" s="67"/>
    </row>
    <row r="92" spans="1:11">
      <c r="A92" s="82" t="s">
        <v>380</v>
      </c>
      <c r="B92" s="83"/>
      <c r="C92" s="84"/>
      <c r="D92" s="125"/>
      <c r="E92" s="126"/>
      <c r="F92" s="82"/>
      <c r="G92" s="83"/>
      <c r="H92" s="83"/>
      <c r="I92" s="83"/>
      <c r="J92" s="84"/>
      <c r="K92" s="67"/>
    </row>
    <row r="93" spans="1:11">
      <c r="A93" s="82" t="s">
        <v>364</v>
      </c>
      <c r="B93" s="83"/>
      <c r="C93" s="84"/>
      <c r="D93" s="125"/>
      <c r="E93" s="126"/>
      <c r="F93" s="82"/>
      <c r="G93" s="83"/>
      <c r="H93" s="83"/>
      <c r="I93" s="83"/>
      <c r="J93" s="84"/>
      <c r="K93" s="67"/>
    </row>
    <row r="94" spans="1:11">
      <c r="A94" s="82"/>
      <c r="B94" s="83"/>
      <c r="C94" s="84"/>
      <c r="D94" s="125"/>
      <c r="E94" s="126"/>
      <c r="F94" s="82"/>
      <c r="G94" s="83"/>
      <c r="H94" s="83"/>
      <c r="I94" s="83"/>
      <c r="J94" s="84"/>
      <c r="K94" s="67"/>
    </row>
    <row r="95" spans="1:11" ht="15.75" thickBot="1">
      <c r="A95" s="85"/>
      <c r="B95" s="86"/>
      <c r="C95" s="87"/>
      <c r="D95" s="127"/>
      <c r="E95" s="128"/>
      <c r="F95" s="85"/>
      <c r="G95" s="86"/>
      <c r="H95" s="86"/>
      <c r="I95" s="86"/>
      <c r="J95" s="87"/>
      <c r="K95" s="67"/>
    </row>
    <row r="96" spans="1:11">
      <c r="A96" s="67"/>
      <c r="B96" s="67"/>
      <c r="C96" s="67"/>
      <c r="D96" s="67"/>
      <c r="E96" s="67"/>
      <c r="F96" s="67"/>
      <c r="G96" s="67"/>
      <c r="H96" s="67"/>
      <c r="I96" s="67"/>
      <c r="J96" s="67"/>
      <c r="K96" s="67"/>
    </row>
    <row r="97" spans="1:11" ht="15.75" thickBot="1">
      <c r="A97" s="71" t="s">
        <v>365</v>
      </c>
      <c r="B97" s="67"/>
      <c r="C97" s="67"/>
      <c r="D97" s="67"/>
      <c r="E97" s="67"/>
      <c r="F97" s="67"/>
      <c r="G97" s="67"/>
      <c r="H97" s="67"/>
      <c r="I97" s="67"/>
      <c r="J97" s="67"/>
      <c r="K97" s="67"/>
    </row>
    <row r="98" spans="1:11">
      <c r="A98" s="90"/>
      <c r="B98" s="91"/>
      <c r="C98" s="91"/>
      <c r="D98" s="91"/>
      <c r="E98" s="91"/>
      <c r="F98" s="91"/>
      <c r="G98" s="91"/>
      <c r="H98" s="91"/>
      <c r="I98" s="91"/>
      <c r="J98" s="92"/>
      <c r="K98" s="67"/>
    </row>
    <row r="99" spans="1:11">
      <c r="A99" s="93"/>
      <c r="B99" s="78"/>
      <c r="C99" s="78"/>
      <c r="D99" s="78"/>
      <c r="E99" s="78"/>
      <c r="F99" s="78"/>
      <c r="G99" s="78"/>
      <c r="H99" s="78"/>
      <c r="I99" s="78"/>
      <c r="J99" s="94"/>
      <c r="K99" s="67"/>
    </row>
    <row r="100" spans="1:11">
      <c r="A100" s="93"/>
      <c r="B100" s="78"/>
      <c r="C100" s="78"/>
      <c r="D100" s="78"/>
      <c r="E100" s="78"/>
      <c r="F100" s="78"/>
      <c r="G100" s="78"/>
      <c r="H100" s="78"/>
      <c r="I100" s="78"/>
      <c r="J100" s="94"/>
      <c r="K100" s="67"/>
    </row>
    <row r="101" spans="1:11" ht="15.75" thickBot="1">
      <c r="A101" s="95"/>
      <c r="B101" s="96"/>
      <c r="C101" s="96"/>
      <c r="D101" s="96"/>
      <c r="E101" s="96"/>
      <c r="F101" s="96"/>
      <c r="G101" s="96"/>
      <c r="H101" s="96"/>
      <c r="I101" s="96"/>
      <c r="J101" s="97"/>
      <c r="K101" s="67"/>
    </row>
    <row r="102" spans="1:11">
      <c r="A102" s="67"/>
      <c r="B102" s="67"/>
      <c r="C102" s="67"/>
      <c r="D102" s="67"/>
      <c r="E102" s="67"/>
      <c r="F102" s="67"/>
      <c r="G102" s="67"/>
      <c r="H102" s="67"/>
      <c r="I102" s="67"/>
      <c r="J102" s="67"/>
      <c r="K102" s="67"/>
    </row>
  </sheetData>
  <mergeCells count="1">
    <mergeCell ref="H2:I2"/>
  </mergeCells>
  <pageMargins left="0.70866141732283472" right="0.70866141732283472" top="0.74803149606299213" bottom="0.74803149606299213" header="0.31496062992125984" footer="0.31496062992125984"/>
  <pageSetup paperSize="9" scale="59" orientation="portrait" r:id="rId1"/>
</worksheet>
</file>

<file path=xl/worksheets/sheet4.xml><?xml version="1.0" encoding="utf-8"?>
<worksheet xmlns="http://schemas.openxmlformats.org/spreadsheetml/2006/main" xmlns:r="http://schemas.openxmlformats.org/officeDocument/2006/relationships">
  <dimension ref="A1:G13"/>
  <sheetViews>
    <sheetView workbookViewId="0">
      <selection activeCell="A3" sqref="A3:D3"/>
    </sheetView>
  </sheetViews>
  <sheetFormatPr defaultRowHeight="15"/>
  <cols>
    <col min="1" max="1" width="31.28515625" customWidth="1"/>
    <col min="2" max="2" width="15.140625" customWidth="1"/>
    <col min="3" max="3" width="10.42578125" customWidth="1"/>
    <col min="4" max="4" width="21.140625" customWidth="1"/>
  </cols>
  <sheetData>
    <row r="1" spans="1:7" ht="18.75">
      <c r="A1" s="111" t="s">
        <v>357</v>
      </c>
      <c r="B1" s="67"/>
      <c r="C1" s="67"/>
      <c r="D1" s="67"/>
      <c r="E1" s="67"/>
      <c r="F1" s="67"/>
      <c r="G1" s="67"/>
    </row>
    <row r="2" spans="1:7">
      <c r="A2" s="252" t="s">
        <v>362</v>
      </c>
      <c r="B2" s="252"/>
      <c r="C2" s="252"/>
      <c r="D2" s="252"/>
      <c r="E2" s="67"/>
      <c r="F2" s="67"/>
      <c r="G2" s="67"/>
    </row>
    <row r="3" spans="1:7" ht="44.25" customHeight="1">
      <c r="A3" s="252" t="s">
        <v>363</v>
      </c>
      <c r="B3" s="252"/>
      <c r="C3" s="252"/>
      <c r="D3" s="252"/>
      <c r="E3" s="67"/>
      <c r="F3" s="67"/>
      <c r="G3" s="67"/>
    </row>
    <row r="4" spans="1:7" ht="31.5" customHeight="1" thickBot="1">
      <c r="A4" s="253" t="s">
        <v>361</v>
      </c>
      <c r="B4" s="253"/>
      <c r="C4" s="253"/>
      <c r="D4" s="253"/>
      <c r="E4" s="67"/>
      <c r="F4" s="67"/>
      <c r="G4" s="67"/>
    </row>
    <row r="5" spans="1:7" ht="15.75" thickBot="1">
      <c r="A5" s="112" t="s">
        <v>31</v>
      </c>
      <c r="B5" s="110" t="s">
        <v>358</v>
      </c>
      <c r="C5" s="88" t="s">
        <v>359</v>
      </c>
      <c r="D5" s="88" t="s">
        <v>360</v>
      </c>
      <c r="E5" s="67"/>
      <c r="F5" s="67"/>
      <c r="G5" s="67"/>
    </row>
    <row r="6" spans="1:7">
      <c r="A6" s="117" t="s">
        <v>39</v>
      </c>
      <c r="B6" s="113"/>
      <c r="C6" s="226"/>
      <c r="D6" s="226">
        <f>B6/36*C6</f>
        <v>0</v>
      </c>
      <c r="E6" s="67"/>
      <c r="F6" s="67"/>
      <c r="G6" s="67"/>
    </row>
    <row r="7" spans="1:7">
      <c r="A7" s="118" t="s">
        <v>41</v>
      </c>
      <c r="B7" s="114"/>
      <c r="C7" s="227"/>
      <c r="D7" s="227">
        <f>B7/36*C7</f>
        <v>0</v>
      </c>
      <c r="E7" s="67"/>
      <c r="F7" s="67"/>
      <c r="G7" s="67"/>
    </row>
    <row r="8" spans="1:7">
      <c r="A8" s="118" t="s">
        <v>40</v>
      </c>
      <c r="B8" s="114"/>
      <c r="C8" s="227"/>
      <c r="D8" s="227">
        <f t="shared" ref="D8:D10" si="0">B8/36*C8</f>
        <v>0</v>
      </c>
      <c r="E8" s="67"/>
      <c r="F8" s="67"/>
      <c r="G8" s="67"/>
    </row>
    <row r="9" spans="1:7">
      <c r="A9" s="118"/>
      <c r="B9" s="114"/>
      <c r="C9" s="227"/>
      <c r="D9" s="227">
        <f t="shared" si="0"/>
        <v>0</v>
      </c>
      <c r="E9" s="67"/>
      <c r="F9" s="67"/>
      <c r="G9" s="67"/>
    </row>
    <row r="10" spans="1:7" ht="15.75" thickBot="1">
      <c r="A10" s="119"/>
      <c r="B10" s="115"/>
      <c r="C10" s="227"/>
      <c r="D10" s="227">
        <f t="shared" si="0"/>
        <v>0</v>
      </c>
      <c r="E10" s="67"/>
      <c r="F10" s="67"/>
      <c r="G10" s="67"/>
    </row>
    <row r="11" spans="1:7" ht="15.75" thickBot="1">
      <c r="A11" s="120" t="s">
        <v>12</v>
      </c>
      <c r="B11" s="116">
        <f>SUM(B6:B10)</f>
        <v>0</v>
      </c>
      <c r="C11" s="228"/>
      <c r="D11" s="228">
        <f>SUM(D6:D10)</f>
        <v>0</v>
      </c>
      <c r="E11" s="67"/>
      <c r="F11" s="67"/>
      <c r="G11" s="67"/>
    </row>
    <row r="12" spans="1:7">
      <c r="A12" s="67"/>
      <c r="B12" s="67"/>
      <c r="C12" s="67"/>
      <c r="D12" s="67"/>
      <c r="E12" s="67"/>
      <c r="F12" s="67"/>
      <c r="G12" s="67"/>
    </row>
    <row r="13" spans="1:7">
      <c r="A13" s="67"/>
      <c r="B13" s="67"/>
      <c r="C13" s="67"/>
      <c r="D13" s="67"/>
      <c r="E13" s="67"/>
      <c r="F13" s="67"/>
      <c r="G13" s="67"/>
    </row>
  </sheetData>
  <mergeCells count="3">
    <mergeCell ref="A2:D2"/>
    <mergeCell ref="A3:D3"/>
    <mergeCell ref="A4:D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T149"/>
  <sheetViews>
    <sheetView topLeftCell="A22" zoomScale="85" zoomScaleNormal="85" workbookViewId="0">
      <selection activeCell="D38" sqref="D38"/>
    </sheetView>
  </sheetViews>
  <sheetFormatPr defaultRowHeight="15" outlineLevelCol="1"/>
  <cols>
    <col min="1" max="1" width="3.28515625" style="67" customWidth="1"/>
    <col min="2" max="2" width="12" customWidth="1"/>
    <col min="3" max="3" width="7" bestFit="1" customWidth="1"/>
    <col min="4" max="4" width="64.5703125" bestFit="1" customWidth="1"/>
    <col min="5" max="5" width="38.5703125" bestFit="1" customWidth="1"/>
    <col min="6" max="6" width="13.85546875" style="67" hidden="1" customWidth="1" outlineLevel="1"/>
    <col min="7" max="7" width="14.5703125" hidden="1" customWidth="1" outlineLevel="1"/>
    <col min="8" max="8" width="3.7109375" customWidth="1" collapsed="1"/>
    <col min="9" max="9" width="12.140625" bestFit="1" customWidth="1"/>
    <col min="10" max="10" width="8.5703125" style="140" bestFit="1" customWidth="1"/>
    <col min="11" max="11" width="52.5703125" bestFit="1" customWidth="1"/>
    <col min="12" max="12" width="13.85546875" style="67" hidden="1" customWidth="1" outlineLevel="1"/>
    <col min="13" max="13" width="14.5703125" hidden="1" customWidth="1" outlineLevel="1"/>
    <col min="14" max="14" width="3.28515625" customWidth="1" collapsed="1"/>
    <col min="15" max="15" width="12.140625" bestFit="1" customWidth="1"/>
    <col min="16" max="16" width="6.28515625" bestFit="1" customWidth="1"/>
    <col min="17" max="17" width="46" bestFit="1" customWidth="1"/>
    <col min="18" max="18" width="13.85546875" style="67" hidden="1" customWidth="1" outlineLevel="1"/>
    <col min="19" max="19" width="14.5703125" hidden="1" customWidth="1" outlineLevel="1"/>
    <col min="20" max="20" width="2.7109375" customWidth="1" collapsed="1"/>
  </cols>
  <sheetData>
    <row r="1" spans="1:20" ht="18.75">
      <c r="A1" s="1"/>
      <c r="B1" s="129" t="s">
        <v>335</v>
      </c>
      <c r="C1" s="4"/>
      <c r="D1" s="4"/>
      <c r="E1" s="4"/>
      <c r="F1" s="1"/>
      <c r="G1" s="67"/>
      <c r="H1" s="67"/>
      <c r="I1" s="67"/>
      <c r="J1" s="1"/>
      <c r="K1" s="67"/>
      <c r="L1" s="1"/>
      <c r="M1" s="67"/>
      <c r="N1" s="67"/>
      <c r="O1" s="67"/>
      <c r="P1" s="67"/>
      <c r="Q1" s="67"/>
      <c r="S1" s="67"/>
      <c r="T1" s="67"/>
    </row>
    <row r="2" spans="1:20" ht="19.5" thickBot="1">
      <c r="A2" s="6"/>
      <c r="B2" s="131"/>
      <c r="C2" s="78"/>
      <c r="D2" s="78"/>
      <c r="E2" s="78"/>
      <c r="F2" s="130"/>
      <c r="G2" s="67"/>
      <c r="H2" s="67"/>
      <c r="I2" s="67"/>
      <c r="J2" s="130"/>
      <c r="K2" s="67"/>
      <c r="L2" s="130"/>
      <c r="M2" s="67"/>
      <c r="N2" s="67"/>
      <c r="O2" s="67"/>
      <c r="P2" s="67"/>
      <c r="Q2" s="67"/>
      <c r="S2" s="67"/>
      <c r="T2" s="67"/>
    </row>
    <row r="3" spans="1:20" ht="19.5" thickBot="1">
      <c r="A3" s="6"/>
      <c r="B3" s="132"/>
      <c r="C3" s="133"/>
      <c r="D3" s="134" t="s">
        <v>16</v>
      </c>
      <c r="E3" s="135"/>
      <c r="F3" s="134"/>
      <c r="G3" s="135"/>
      <c r="H3" s="141"/>
      <c r="I3" s="142"/>
      <c r="J3" s="133"/>
      <c r="K3" s="143" t="s">
        <v>295</v>
      </c>
      <c r="L3" s="134"/>
      <c r="M3" s="135"/>
      <c r="N3" s="141"/>
      <c r="O3" s="132"/>
      <c r="P3" s="133"/>
      <c r="Q3" s="163" t="s">
        <v>42</v>
      </c>
      <c r="R3" s="134"/>
      <c r="S3" s="135"/>
      <c r="T3" s="67"/>
    </row>
    <row r="4" spans="1:20" ht="19.5" customHeight="1" thickBot="1">
      <c r="A4" s="6"/>
      <c r="B4" s="136" t="s">
        <v>44</v>
      </c>
      <c r="C4" s="137" t="s">
        <v>45</v>
      </c>
      <c r="D4" s="138" t="s">
        <v>46</v>
      </c>
      <c r="E4" s="139" t="s">
        <v>47</v>
      </c>
      <c r="F4" s="136" t="s">
        <v>333</v>
      </c>
      <c r="G4" s="157" t="s">
        <v>334</v>
      </c>
      <c r="H4" s="141"/>
      <c r="I4" s="145" t="s">
        <v>44</v>
      </c>
      <c r="J4" s="146" t="s">
        <v>45</v>
      </c>
      <c r="K4" s="147" t="s">
        <v>31</v>
      </c>
      <c r="L4" s="136" t="s">
        <v>333</v>
      </c>
      <c r="M4" s="157" t="s">
        <v>334</v>
      </c>
      <c r="N4" s="141"/>
      <c r="O4" s="136" t="s">
        <v>44</v>
      </c>
      <c r="P4" s="137" t="s">
        <v>296</v>
      </c>
      <c r="Q4" s="139" t="s">
        <v>31</v>
      </c>
      <c r="R4" s="162" t="s">
        <v>333</v>
      </c>
      <c r="S4" s="157" t="s">
        <v>334</v>
      </c>
      <c r="T4" s="67"/>
    </row>
    <row r="5" spans="1:20">
      <c r="A5" s="6"/>
      <c r="B5" s="32">
        <v>32310</v>
      </c>
      <c r="C5" s="164">
        <v>180001</v>
      </c>
      <c r="D5" s="164" t="s">
        <v>48</v>
      </c>
      <c r="E5" s="165" t="s">
        <v>49</v>
      </c>
      <c r="F5" s="158">
        <v>399.34</v>
      </c>
      <c r="G5" s="159">
        <v>299.51</v>
      </c>
      <c r="H5" s="141"/>
      <c r="I5" s="148">
        <v>34200</v>
      </c>
      <c r="J5" s="155" t="s">
        <v>183</v>
      </c>
      <c r="K5" s="149" t="s">
        <v>239</v>
      </c>
      <c r="L5" s="158">
        <v>9.42</v>
      </c>
      <c r="M5" s="159">
        <v>7.07</v>
      </c>
      <c r="N5" s="141"/>
      <c r="O5" s="33">
        <v>34100</v>
      </c>
      <c r="P5" s="155" t="s">
        <v>19</v>
      </c>
      <c r="Q5" s="150" t="s">
        <v>297</v>
      </c>
      <c r="R5" s="158">
        <v>208.18</v>
      </c>
      <c r="S5" s="159">
        <v>156.13999999999999</v>
      </c>
      <c r="T5" s="67"/>
    </row>
    <row r="6" spans="1:20">
      <c r="A6" s="6"/>
      <c r="B6" s="33">
        <v>32311</v>
      </c>
      <c r="C6" s="166">
        <v>180002</v>
      </c>
      <c r="D6" s="166" t="s">
        <v>50</v>
      </c>
      <c r="E6" s="167" t="s">
        <v>49</v>
      </c>
      <c r="F6" s="158">
        <v>680.41</v>
      </c>
      <c r="G6" s="159">
        <v>510.31</v>
      </c>
      <c r="H6" s="141"/>
      <c r="I6" s="33">
        <v>34201</v>
      </c>
      <c r="J6" s="155" t="s">
        <v>184</v>
      </c>
      <c r="K6" s="150" t="s">
        <v>240</v>
      </c>
      <c r="L6" s="158">
        <v>43.65</v>
      </c>
      <c r="M6" s="159">
        <v>32.74</v>
      </c>
      <c r="N6" s="141"/>
      <c r="O6" s="33">
        <v>32102</v>
      </c>
      <c r="P6" s="155" t="s">
        <v>20</v>
      </c>
      <c r="Q6" s="150" t="s">
        <v>298</v>
      </c>
      <c r="R6" s="158">
        <v>173.98</v>
      </c>
      <c r="S6" s="159">
        <v>130.49</v>
      </c>
      <c r="T6" s="67"/>
    </row>
    <row r="7" spans="1:20">
      <c r="A7" s="6"/>
      <c r="B7" s="33">
        <v>32312</v>
      </c>
      <c r="C7" s="166">
        <v>180003</v>
      </c>
      <c r="D7" s="166" t="s">
        <v>51</v>
      </c>
      <c r="E7" s="167" t="s">
        <v>49</v>
      </c>
      <c r="F7" s="158">
        <v>1066.92</v>
      </c>
      <c r="G7" s="159">
        <v>800.19</v>
      </c>
      <c r="H7" s="141"/>
      <c r="I7" s="33">
        <v>34201</v>
      </c>
      <c r="J7" s="155" t="s">
        <v>185</v>
      </c>
      <c r="K7" s="150" t="s">
        <v>241</v>
      </c>
      <c r="L7" s="158">
        <v>46.75</v>
      </c>
      <c r="M7" s="159">
        <v>35.06</v>
      </c>
      <c r="N7" s="141"/>
      <c r="O7" s="33">
        <v>32110</v>
      </c>
      <c r="P7" s="155" t="s">
        <v>299</v>
      </c>
      <c r="Q7" s="150" t="s">
        <v>300</v>
      </c>
      <c r="R7" s="158">
        <v>11.32</v>
      </c>
      <c r="S7" s="159">
        <v>8.49</v>
      </c>
      <c r="T7" s="67"/>
    </row>
    <row r="8" spans="1:20">
      <c r="A8" s="6"/>
      <c r="B8" s="33">
        <v>32313</v>
      </c>
      <c r="C8" s="166">
        <v>180004</v>
      </c>
      <c r="D8" s="166" t="s">
        <v>52</v>
      </c>
      <c r="E8" s="167" t="s">
        <v>49</v>
      </c>
      <c r="F8" s="158">
        <v>984.68</v>
      </c>
      <c r="G8" s="159">
        <v>738.51</v>
      </c>
      <c r="H8" s="144"/>
      <c r="I8" s="33">
        <v>34200</v>
      </c>
      <c r="J8" s="155" t="s">
        <v>186</v>
      </c>
      <c r="K8" s="150" t="s">
        <v>242</v>
      </c>
      <c r="L8" s="158">
        <v>40.619999999999997</v>
      </c>
      <c r="M8" s="159">
        <v>30.47</v>
      </c>
      <c r="N8" s="144"/>
      <c r="O8" s="33">
        <v>32111</v>
      </c>
      <c r="P8" s="155" t="s">
        <v>301</v>
      </c>
      <c r="Q8" s="150" t="s">
        <v>302</v>
      </c>
      <c r="R8" s="158">
        <v>22.62</v>
      </c>
      <c r="S8" s="159">
        <v>16.97</v>
      </c>
      <c r="T8" s="67"/>
    </row>
    <row r="9" spans="1:20">
      <c r="A9" s="6"/>
      <c r="B9" s="33">
        <v>32314</v>
      </c>
      <c r="C9" s="166">
        <v>180005</v>
      </c>
      <c r="D9" s="166" t="s">
        <v>53</v>
      </c>
      <c r="E9" s="167" t="s">
        <v>49</v>
      </c>
      <c r="F9" s="158">
        <v>162.99</v>
      </c>
      <c r="G9" s="159">
        <v>122.24</v>
      </c>
      <c r="H9" s="141"/>
      <c r="I9" s="33">
        <v>34200</v>
      </c>
      <c r="J9" s="155" t="s">
        <v>187</v>
      </c>
      <c r="K9" s="150" t="s">
        <v>243</v>
      </c>
      <c r="L9" s="158">
        <v>50.38</v>
      </c>
      <c r="M9" s="159">
        <v>37.79</v>
      </c>
      <c r="N9" s="141"/>
      <c r="O9" s="33">
        <v>34101</v>
      </c>
      <c r="P9" s="155" t="s">
        <v>303</v>
      </c>
      <c r="Q9" s="150" t="s">
        <v>304</v>
      </c>
      <c r="R9" s="158">
        <v>233.57</v>
      </c>
      <c r="S9" s="159">
        <v>175.18</v>
      </c>
      <c r="T9" s="67"/>
    </row>
    <row r="10" spans="1:20">
      <c r="A10" s="6"/>
      <c r="B10" s="33">
        <v>32342</v>
      </c>
      <c r="C10" s="166">
        <v>194073</v>
      </c>
      <c r="D10" s="31" t="s">
        <v>54</v>
      </c>
      <c r="E10" s="167" t="s">
        <v>49</v>
      </c>
      <c r="F10" s="158">
        <v>83.11</v>
      </c>
      <c r="G10" s="159">
        <v>62.33</v>
      </c>
      <c r="H10" s="141"/>
      <c r="I10" s="33">
        <v>34200</v>
      </c>
      <c r="J10" s="155" t="s">
        <v>188</v>
      </c>
      <c r="K10" s="150" t="s">
        <v>244</v>
      </c>
      <c r="L10" s="158">
        <v>77.040000000000006</v>
      </c>
      <c r="M10" s="159">
        <v>57.78</v>
      </c>
      <c r="N10" s="141"/>
      <c r="O10" s="33">
        <v>32103</v>
      </c>
      <c r="P10" s="155" t="s">
        <v>305</v>
      </c>
      <c r="Q10" s="150" t="s">
        <v>306</v>
      </c>
      <c r="R10" s="158">
        <v>213.26</v>
      </c>
      <c r="S10" s="159">
        <v>159.94999999999999</v>
      </c>
      <c r="T10" s="67"/>
    </row>
    <row r="11" spans="1:20">
      <c r="A11" s="6"/>
      <c r="B11" s="33">
        <v>32342</v>
      </c>
      <c r="C11" s="166">
        <v>194074</v>
      </c>
      <c r="D11" s="31" t="s">
        <v>55</v>
      </c>
      <c r="E11" s="167" t="s">
        <v>49</v>
      </c>
      <c r="F11" s="158">
        <v>266.08</v>
      </c>
      <c r="G11" s="159">
        <v>199.56</v>
      </c>
      <c r="H11" s="141"/>
      <c r="I11" s="33">
        <v>34202</v>
      </c>
      <c r="J11" s="155" t="s">
        <v>189</v>
      </c>
      <c r="K11" s="150" t="s">
        <v>245</v>
      </c>
      <c r="L11" s="158">
        <v>81.709999999999994</v>
      </c>
      <c r="M11" s="159">
        <v>61.28</v>
      </c>
      <c r="N11" s="141"/>
      <c r="O11" s="33">
        <v>32112</v>
      </c>
      <c r="P11" s="155" t="s">
        <v>307</v>
      </c>
      <c r="Q11" s="150" t="s">
        <v>308</v>
      </c>
      <c r="R11" s="158">
        <v>110.28</v>
      </c>
      <c r="S11" s="159">
        <v>82.71</v>
      </c>
      <c r="T11" s="67"/>
    </row>
    <row r="12" spans="1:20">
      <c r="A12" s="6"/>
      <c r="B12" s="33">
        <v>32340</v>
      </c>
      <c r="C12" s="166">
        <v>7</v>
      </c>
      <c r="D12" s="166" t="s">
        <v>56</v>
      </c>
      <c r="E12" s="167" t="s">
        <v>36</v>
      </c>
      <c r="F12" s="158">
        <v>165.29</v>
      </c>
      <c r="G12" s="159">
        <v>123.97</v>
      </c>
      <c r="H12" s="141"/>
      <c r="I12" s="33">
        <v>34200</v>
      </c>
      <c r="J12" s="155" t="s">
        <v>190</v>
      </c>
      <c r="K12" s="150" t="s">
        <v>246</v>
      </c>
      <c r="L12" s="158">
        <v>47.12</v>
      </c>
      <c r="M12" s="159">
        <v>35.340000000000003</v>
      </c>
      <c r="N12" s="141"/>
      <c r="O12" s="33">
        <v>34130</v>
      </c>
      <c r="P12" s="155" t="s">
        <v>309</v>
      </c>
      <c r="Q12" s="150" t="s">
        <v>310</v>
      </c>
      <c r="R12" s="158">
        <v>223.41</v>
      </c>
      <c r="S12" s="159">
        <v>167.56</v>
      </c>
      <c r="T12" s="67"/>
    </row>
    <row r="13" spans="1:20">
      <c r="A13" s="6"/>
      <c r="B13" s="33">
        <v>32340</v>
      </c>
      <c r="C13" s="166">
        <v>8</v>
      </c>
      <c r="D13" s="166" t="s">
        <v>57</v>
      </c>
      <c r="E13" s="167" t="s">
        <v>36</v>
      </c>
      <c r="F13" s="158">
        <v>256.8</v>
      </c>
      <c r="G13" s="159">
        <v>192.6</v>
      </c>
      <c r="H13" s="141"/>
      <c r="I13" s="33">
        <v>34200</v>
      </c>
      <c r="J13" s="155" t="s">
        <v>191</v>
      </c>
      <c r="K13" s="150" t="s">
        <v>247</v>
      </c>
      <c r="L13" s="158">
        <v>85.62</v>
      </c>
      <c r="M13" s="159">
        <v>64.22</v>
      </c>
      <c r="N13" s="141"/>
      <c r="O13" s="33">
        <v>33113</v>
      </c>
      <c r="P13" s="155" t="s">
        <v>38</v>
      </c>
      <c r="Q13" s="150" t="s">
        <v>311</v>
      </c>
      <c r="R13" s="158">
        <v>19.100000000000001</v>
      </c>
      <c r="S13" s="159">
        <v>14.33</v>
      </c>
      <c r="T13" s="67"/>
    </row>
    <row r="14" spans="1:20">
      <c r="A14" s="6"/>
      <c r="B14" s="33">
        <v>32340</v>
      </c>
      <c r="C14" s="166">
        <v>9</v>
      </c>
      <c r="D14" s="166" t="s">
        <v>58</v>
      </c>
      <c r="E14" s="167" t="s">
        <v>36</v>
      </c>
      <c r="F14" s="158">
        <v>512.04999999999995</v>
      </c>
      <c r="G14" s="159">
        <v>384.04</v>
      </c>
      <c r="H14" s="141"/>
      <c r="I14" s="33">
        <v>34202</v>
      </c>
      <c r="J14" s="155" t="s">
        <v>192</v>
      </c>
      <c r="K14" s="150" t="s">
        <v>248</v>
      </c>
      <c r="L14" s="158">
        <v>105.25</v>
      </c>
      <c r="M14" s="159">
        <v>78.94</v>
      </c>
      <c r="N14" s="141"/>
      <c r="O14" s="33">
        <v>38122</v>
      </c>
      <c r="P14" s="155" t="s">
        <v>37</v>
      </c>
      <c r="Q14" s="150" t="s">
        <v>312</v>
      </c>
      <c r="R14" s="158">
        <v>106.63</v>
      </c>
      <c r="S14" s="159">
        <v>79.97</v>
      </c>
      <c r="T14" s="67"/>
    </row>
    <row r="15" spans="1:20">
      <c r="A15" s="6"/>
      <c r="B15" s="33">
        <v>32340</v>
      </c>
      <c r="C15" s="166">
        <v>162</v>
      </c>
      <c r="D15" s="166" t="s">
        <v>59</v>
      </c>
      <c r="E15" s="167" t="s">
        <v>36</v>
      </c>
      <c r="F15" s="158">
        <v>970.44</v>
      </c>
      <c r="G15" s="159">
        <v>727.83</v>
      </c>
      <c r="H15" s="141"/>
      <c r="I15" s="33">
        <v>34200</v>
      </c>
      <c r="J15" s="155" t="s">
        <v>193</v>
      </c>
      <c r="K15" s="150" t="s">
        <v>249</v>
      </c>
      <c r="L15" s="158">
        <v>71.5</v>
      </c>
      <c r="M15" s="159">
        <v>53.63</v>
      </c>
      <c r="N15" s="141"/>
      <c r="O15" s="33">
        <v>38123</v>
      </c>
      <c r="P15" s="155" t="s">
        <v>313</v>
      </c>
      <c r="Q15" s="150" t="s">
        <v>314</v>
      </c>
      <c r="R15" s="158">
        <v>93.69</v>
      </c>
      <c r="S15" s="159">
        <v>70.27</v>
      </c>
      <c r="T15" s="67"/>
    </row>
    <row r="16" spans="1:20">
      <c r="A16" s="6"/>
      <c r="B16" s="33">
        <v>32340</v>
      </c>
      <c r="C16" s="166">
        <v>163</v>
      </c>
      <c r="D16" s="166" t="s">
        <v>60</v>
      </c>
      <c r="E16" s="167" t="s">
        <v>36</v>
      </c>
      <c r="F16" s="158">
        <v>1666.66</v>
      </c>
      <c r="G16" s="159">
        <v>1250</v>
      </c>
      <c r="H16" s="141"/>
      <c r="I16" s="33">
        <v>34202</v>
      </c>
      <c r="J16" s="155" t="s">
        <v>194</v>
      </c>
      <c r="K16" s="150" t="s">
        <v>250</v>
      </c>
      <c r="L16" s="158">
        <v>91.13</v>
      </c>
      <c r="M16" s="159">
        <v>68.349999999999994</v>
      </c>
      <c r="N16" s="141"/>
      <c r="O16" s="33">
        <v>38124</v>
      </c>
      <c r="P16" s="155" t="s">
        <v>315</v>
      </c>
      <c r="Q16" s="150" t="s">
        <v>316</v>
      </c>
      <c r="R16" s="158">
        <v>114.22</v>
      </c>
      <c r="S16" s="159">
        <v>85.67</v>
      </c>
      <c r="T16" s="67"/>
    </row>
    <row r="17" spans="1:20">
      <c r="A17" s="6"/>
      <c r="B17" s="33">
        <v>32340</v>
      </c>
      <c r="C17" s="166">
        <v>262</v>
      </c>
      <c r="D17" s="166" t="s">
        <v>61</v>
      </c>
      <c r="E17" s="167" t="s">
        <v>36</v>
      </c>
      <c r="F17" s="158">
        <v>2527.14</v>
      </c>
      <c r="G17" s="159">
        <v>1895.36</v>
      </c>
      <c r="H17" s="141"/>
      <c r="I17" s="33">
        <v>34200</v>
      </c>
      <c r="J17" s="155" t="s">
        <v>195</v>
      </c>
      <c r="K17" s="150" t="s">
        <v>251</v>
      </c>
      <c r="L17" s="158">
        <v>47.12</v>
      </c>
      <c r="M17" s="159">
        <v>35.340000000000003</v>
      </c>
      <c r="N17" s="141"/>
      <c r="O17" s="33">
        <v>38125</v>
      </c>
      <c r="P17" s="155" t="s">
        <v>317</v>
      </c>
      <c r="Q17" s="150" t="s">
        <v>318</v>
      </c>
      <c r="R17" s="158">
        <v>126.1</v>
      </c>
      <c r="S17" s="159">
        <v>94.58</v>
      </c>
      <c r="T17" s="67"/>
    </row>
    <row r="18" spans="1:20">
      <c r="A18" s="6"/>
      <c r="B18" s="33">
        <v>32340</v>
      </c>
      <c r="C18" s="166">
        <v>263</v>
      </c>
      <c r="D18" s="166" t="s">
        <v>62</v>
      </c>
      <c r="E18" s="167" t="s">
        <v>36</v>
      </c>
      <c r="F18" s="158">
        <v>3822.36</v>
      </c>
      <c r="G18" s="159">
        <v>2866.77</v>
      </c>
      <c r="H18" s="141"/>
      <c r="I18" s="33">
        <v>34202</v>
      </c>
      <c r="J18" s="155" t="s">
        <v>196</v>
      </c>
      <c r="K18" s="150" t="s">
        <v>252</v>
      </c>
      <c r="L18" s="158">
        <v>99.46</v>
      </c>
      <c r="M18" s="159">
        <v>74.599999999999994</v>
      </c>
      <c r="N18" s="141"/>
      <c r="O18" s="151">
        <v>38126</v>
      </c>
      <c r="P18" s="155" t="s">
        <v>319</v>
      </c>
      <c r="Q18" s="150" t="s">
        <v>320</v>
      </c>
      <c r="R18" s="158">
        <v>199.04</v>
      </c>
      <c r="S18" s="159">
        <v>149.28</v>
      </c>
      <c r="T18" s="67"/>
    </row>
    <row r="19" spans="1:20">
      <c r="A19" s="6"/>
      <c r="B19" s="33">
        <v>32341</v>
      </c>
      <c r="C19" s="166">
        <v>13</v>
      </c>
      <c r="D19" s="166" t="s">
        <v>63</v>
      </c>
      <c r="E19" s="167" t="s">
        <v>64</v>
      </c>
      <c r="F19" s="158">
        <v>122.91</v>
      </c>
      <c r="G19" s="159">
        <v>92.18</v>
      </c>
      <c r="H19" s="141"/>
      <c r="I19" s="33">
        <v>34202</v>
      </c>
      <c r="J19" s="155" t="s">
        <v>197</v>
      </c>
      <c r="K19" s="150" t="s">
        <v>253</v>
      </c>
      <c r="L19" s="158">
        <v>99.46</v>
      </c>
      <c r="M19" s="159">
        <v>74.599999999999994</v>
      </c>
      <c r="N19" s="141"/>
      <c r="O19" s="151">
        <v>38127</v>
      </c>
      <c r="P19" s="155" t="s">
        <v>321</v>
      </c>
      <c r="Q19" s="150" t="s">
        <v>322</v>
      </c>
      <c r="R19" s="158">
        <v>167.78</v>
      </c>
      <c r="S19" s="159">
        <v>125.84</v>
      </c>
      <c r="T19" s="67"/>
    </row>
    <row r="20" spans="1:20">
      <c r="A20" s="6"/>
      <c r="B20" s="33">
        <v>32341</v>
      </c>
      <c r="C20" s="166">
        <v>14</v>
      </c>
      <c r="D20" s="166" t="s">
        <v>65</v>
      </c>
      <c r="E20" s="167" t="s">
        <v>64</v>
      </c>
      <c r="F20" s="158">
        <v>270.70999999999998</v>
      </c>
      <c r="G20" s="159">
        <v>203.03</v>
      </c>
      <c r="H20" s="141"/>
      <c r="I20" s="33">
        <v>34202</v>
      </c>
      <c r="J20" s="155" t="s">
        <v>198</v>
      </c>
      <c r="K20" s="150" t="s">
        <v>254</v>
      </c>
      <c r="L20" s="158">
        <v>99.46</v>
      </c>
      <c r="M20" s="159">
        <v>74.599999999999994</v>
      </c>
      <c r="N20" s="141"/>
      <c r="O20" s="33">
        <v>38131</v>
      </c>
      <c r="P20" s="155" t="s">
        <v>323</v>
      </c>
      <c r="Q20" s="150" t="s">
        <v>324</v>
      </c>
      <c r="R20" s="158">
        <v>211.22</v>
      </c>
      <c r="S20" s="159">
        <v>158.41999999999999</v>
      </c>
      <c r="T20" s="67"/>
    </row>
    <row r="21" spans="1:20">
      <c r="A21" s="6"/>
      <c r="B21" s="33">
        <v>32341</v>
      </c>
      <c r="C21" s="166">
        <v>15</v>
      </c>
      <c r="D21" s="166" t="s">
        <v>66</v>
      </c>
      <c r="E21" s="167" t="s">
        <v>64</v>
      </c>
      <c r="F21" s="158">
        <v>505.57</v>
      </c>
      <c r="G21" s="159">
        <v>379.18</v>
      </c>
      <c r="H21" s="141"/>
      <c r="I21" s="33">
        <v>34202</v>
      </c>
      <c r="J21" s="155" t="s">
        <v>199</v>
      </c>
      <c r="K21" s="150" t="s">
        <v>255</v>
      </c>
      <c r="L21" s="158">
        <v>52.86</v>
      </c>
      <c r="M21" s="159">
        <v>39.65</v>
      </c>
      <c r="N21" s="141"/>
      <c r="O21" s="33">
        <v>38124</v>
      </c>
      <c r="P21" s="155" t="s">
        <v>325</v>
      </c>
      <c r="Q21" s="150" t="s">
        <v>316</v>
      </c>
      <c r="R21" s="158">
        <v>154.36000000000001</v>
      </c>
      <c r="S21" s="159">
        <v>115.77</v>
      </c>
      <c r="T21" s="67"/>
    </row>
    <row r="22" spans="1:20">
      <c r="A22" s="6"/>
      <c r="B22" s="33">
        <v>32341</v>
      </c>
      <c r="C22" s="166">
        <v>16</v>
      </c>
      <c r="D22" s="166" t="s">
        <v>67</v>
      </c>
      <c r="E22" s="167" t="s">
        <v>64</v>
      </c>
      <c r="F22" s="158">
        <v>944.4</v>
      </c>
      <c r="G22" s="159">
        <v>708.3</v>
      </c>
      <c r="H22" s="141"/>
      <c r="I22" s="33">
        <v>34202</v>
      </c>
      <c r="J22" s="155" t="s">
        <v>200</v>
      </c>
      <c r="K22" s="150" t="s">
        <v>256</v>
      </c>
      <c r="L22" s="158">
        <v>104.08</v>
      </c>
      <c r="M22" s="159">
        <v>78.06</v>
      </c>
      <c r="N22" s="141"/>
      <c r="O22" s="33">
        <v>35120</v>
      </c>
      <c r="P22" s="155" t="s">
        <v>326</v>
      </c>
      <c r="Q22" s="150" t="s">
        <v>327</v>
      </c>
      <c r="R22" s="158">
        <v>12.72</v>
      </c>
      <c r="S22" s="159">
        <v>9.5399999999999991</v>
      </c>
      <c r="T22" s="67"/>
    </row>
    <row r="23" spans="1:20">
      <c r="A23" s="6"/>
      <c r="B23" s="33">
        <v>32341</v>
      </c>
      <c r="C23" s="166">
        <v>165</v>
      </c>
      <c r="D23" s="166" t="s">
        <v>68</v>
      </c>
      <c r="E23" s="167" t="s">
        <v>64</v>
      </c>
      <c r="F23" s="158">
        <v>1597.09</v>
      </c>
      <c r="G23" s="159">
        <v>1197.82</v>
      </c>
      <c r="H23" s="141"/>
      <c r="I23" s="33">
        <v>34202</v>
      </c>
      <c r="J23" s="155" t="s">
        <v>201</v>
      </c>
      <c r="K23" s="150" t="s">
        <v>257</v>
      </c>
      <c r="L23" s="158">
        <v>90.47</v>
      </c>
      <c r="M23" s="159">
        <v>67.849999999999994</v>
      </c>
      <c r="N23" s="141"/>
      <c r="O23" s="33">
        <v>35121</v>
      </c>
      <c r="P23" s="155" t="s">
        <v>328</v>
      </c>
      <c r="Q23" s="150" t="s">
        <v>329</v>
      </c>
      <c r="R23" s="158">
        <v>32.119999999999997</v>
      </c>
      <c r="S23" s="159">
        <v>24.09</v>
      </c>
      <c r="T23" s="67"/>
    </row>
    <row r="24" spans="1:20" ht="15.75" thickBot="1">
      <c r="A24" s="6"/>
      <c r="B24" s="33">
        <v>32341</v>
      </c>
      <c r="C24" s="166">
        <v>213</v>
      </c>
      <c r="D24" s="166" t="s">
        <v>69</v>
      </c>
      <c r="E24" s="167" t="s">
        <v>64</v>
      </c>
      <c r="F24" s="158">
        <v>2385.06</v>
      </c>
      <c r="G24" s="159">
        <v>1788.8</v>
      </c>
      <c r="H24" s="141"/>
      <c r="I24" s="151">
        <v>34200</v>
      </c>
      <c r="J24" s="155" t="s">
        <v>202</v>
      </c>
      <c r="K24" s="150" t="s">
        <v>258</v>
      </c>
      <c r="L24" s="158">
        <v>41.42</v>
      </c>
      <c r="M24" s="159">
        <v>31.07</v>
      </c>
      <c r="N24" s="141"/>
      <c r="O24" s="34">
        <v>38132</v>
      </c>
      <c r="P24" s="156" t="s">
        <v>330</v>
      </c>
      <c r="Q24" s="154" t="s">
        <v>331</v>
      </c>
      <c r="R24" s="160">
        <v>930.6</v>
      </c>
      <c r="S24" s="161">
        <v>697.95</v>
      </c>
      <c r="T24" s="67"/>
    </row>
    <row r="25" spans="1:20">
      <c r="A25" s="6"/>
      <c r="B25" s="33">
        <v>32341</v>
      </c>
      <c r="C25" s="166">
        <v>214</v>
      </c>
      <c r="D25" s="166" t="s">
        <v>70</v>
      </c>
      <c r="E25" s="167" t="s">
        <v>64</v>
      </c>
      <c r="F25" s="158">
        <v>3751.27</v>
      </c>
      <c r="G25" s="159">
        <v>2813.45</v>
      </c>
      <c r="H25" s="141"/>
      <c r="I25" s="151">
        <v>34200</v>
      </c>
      <c r="J25" s="155" t="s">
        <v>203</v>
      </c>
      <c r="K25" s="150" t="s">
        <v>259</v>
      </c>
      <c r="L25" s="158">
        <v>54.15</v>
      </c>
      <c r="M25" s="159">
        <v>40.61</v>
      </c>
      <c r="N25" s="141"/>
      <c r="O25" s="67"/>
      <c r="P25" s="67"/>
      <c r="Q25" s="67"/>
      <c r="S25" s="67"/>
      <c r="T25" s="67"/>
    </row>
    <row r="26" spans="1:20">
      <c r="A26" s="6"/>
      <c r="B26" s="33">
        <v>32320</v>
      </c>
      <c r="C26" s="166">
        <v>215</v>
      </c>
      <c r="D26" s="166" t="s">
        <v>71</v>
      </c>
      <c r="E26" s="167" t="s">
        <v>72</v>
      </c>
      <c r="F26" s="158">
        <v>117.1</v>
      </c>
      <c r="G26" s="159">
        <v>87.83</v>
      </c>
      <c r="H26" s="141"/>
      <c r="I26" s="151">
        <v>34200</v>
      </c>
      <c r="J26" s="155" t="s">
        <v>204</v>
      </c>
      <c r="K26" s="150" t="s">
        <v>260</v>
      </c>
      <c r="L26" s="158">
        <v>87.36</v>
      </c>
      <c r="M26" s="159">
        <v>65.52</v>
      </c>
      <c r="N26" s="141"/>
      <c r="O26" s="67"/>
      <c r="P26" s="67"/>
      <c r="Q26" s="67"/>
      <c r="S26" s="67"/>
      <c r="T26" s="67"/>
    </row>
    <row r="27" spans="1:20">
      <c r="A27" s="6"/>
      <c r="B27" s="33">
        <v>32320</v>
      </c>
      <c r="C27" s="166">
        <v>216</v>
      </c>
      <c r="D27" s="166" t="s">
        <v>73</v>
      </c>
      <c r="E27" s="167" t="s">
        <v>72</v>
      </c>
      <c r="F27" s="158">
        <v>280.43</v>
      </c>
      <c r="G27" s="159">
        <v>210.32</v>
      </c>
      <c r="H27" s="141"/>
      <c r="I27" s="151">
        <v>34202</v>
      </c>
      <c r="J27" s="155" t="s">
        <v>205</v>
      </c>
      <c r="K27" s="150" t="s">
        <v>261</v>
      </c>
      <c r="L27" s="158">
        <v>69.59</v>
      </c>
      <c r="M27" s="159">
        <v>52.19</v>
      </c>
      <c r="N27" s="141"/>
      <c r="O27" s="67"/>
      <c r="P27" s="67"/>
      <c r="Q27" s="67"/>
      <c r="S27" s="67"/>
      <c r="T27" s="67"/>
    </row>
    <row r="28" spans="1:20">
      <c r="A28" s="6"/>
      <c r="B28" s="33">
        <v>32320</v>
      </c>
      <c r="C28" s="166">
        <v>217</v>
      </c>
      <c r="D28" s="166" t="s">
        <v>74</v>
      </c>
      <c r="E28" s="167" t="s">
        <v>72</v>
      </c>
      <c r="F28" s="158">
        <v>539.21</v>
      </c>
      <c r="G28" s="159">
        <v>404.41</v>
      </c>
      <c r="H28" s="141"/>
      <c r="I28" s="151">
        <v>34202</v>
      </c>
      <c r="J28" s="155" t="s">
        <v>206</v>
      </c>
      <c r="K28" s="150" t="s">
        <v>262</v>
      </c>
      <c r="L28" s="158">
        <v>103.1985</v>
      </c>
      <c r="M28" s="159">
        <v>77.398875000000004</v>
      </c>
      <c r="N28" s="141"/>
      <c r="O28" s="67"/>
      <c r="P28" s="67"/>
      <c r="Q28" s="67"/>
      <c r="S28" s="67"/>
      <c r="T28" s="67"/>
    </row>
    <row r="29" spans="1:20">
      <c r="A29" s="6"/>
      <c r="B29" s="33">
        <v>32320</v>
      </c>
      <c r="C29" s="166">
        <v>264</v>
      </c>
      <c r="D29" s="166" t="s">
        <v>75</v>
      </c>
      <c r="E29" s="167" t="s">
        <v>72</v>
      </c>
      <c r="F29" s="158">
        <v>899.64</v>
      </c>
      <c r="G29" s="159">
        <v>674.73</v>
      </c>
      <c r="H29" s="141"/>
      <c r="I29" s="151">
        <v>34200</v>
      </c>
      <c r="J29" s="155" t="s">
        <v>207</v>
      </c>
      <c r="K29" s="150" t="s">
        <v>263</v>
      </c>
      <c r="L29" s="158">
        <v>46.46</v>
      </c>
      <c r="M29" s="159">
        <v>34.85</v>
      </c>
      <c r="N29" s="141"/>
      <c r="O29" s="67"/>
      <c r="P29" s="67"/>
      <c r="Q29" s="67"/>
      <c r="S29" s="67"/>
      <c r="T29" s="67"/>
    </row>
    <row r="30" spans="1:20">
      <c r="A30" s="6"/>
      <c r="B30" s="33">
        <v>32321</v>
      </c>
      <c r="C30" s="166">
        <v>27</v>
      </c>
      <c r="D30" s="166" t="s">
        <v>76</v>
      </c>
      <c r="E30" s="167" t="s">
        <v>77</v>
      </c>
      <c r="F30" s="158">
        <v>1040.5899999999999</v>
      </c>
      <c r="G30" s="159">
        <v>780.44</v>
      </c>
      <c r="H30" s="141"/>
      <c r="I30" s="151">
        <v>34200</v>
      </c>
      <c r="J30" s="155" t="s">
        <v>208</v>
      </c>
      <c r="K30" s="150" t="s">
        <v>264</v>
      </c>
      <c r="L30" s="158">
        <v>55.66</v>
      </c>
      <c r="M30" s="159">
        <v>41.75</v>
      </c>
      <c r="N30" s="141"/>
      <c r="O30" s="67"/>
      <c r="P30" s="67"/>
      <c r="Q30" s="67"/>
      <c r="S30" s="67"/>
      <c r="T30" s="67"/>
    </row>
    <row r="31" spans="1:20">
      <c r="A31" s="6"/>
      <c r="B31" s="33">
        <v>32321</v>
      </c>
      <c r="C31" s="166">
        <v>169</v>
      </c>
      <c r="D31" s="166" t="s">
        <v>78</v>
      </c>
      <c r="E31" s="167" t="s">
        <v>77</v>
      </c>
      <c r="F31" s="158">
        <v>2229.4699999999998</v>
      </c>
      <c r="G31" s="159">
        <v>1672.1</v>
      </c>
      <c r="H31" s="141"/>
      <c r="I31" s="151">
        <v>34200</v>
      </c>
      <c r="J31" s="155" t="s">
        <v>209</v>
      </c>
      <c r="K31" s="150" t="s">
        <v>265</v>
      </c>
      <c r="L31" s="158">
        <v>70.11</v>
      </c>
      <c r="M31" s="159">
        <v>52.58</v>
      </c>
      <c r="N31" s="141"/>
      <c r="O31" s="67"/>
      <c r="P31" s="67"/>
      <c r="Q31" s="67"/>
      <c r="S31" s="67"/>
      <c r="T31" s="67"/>
    </row>
    <row r="32" spans="1:20">
      <c r="A32" s="6"/>
      <c r="B32" s="33">
        <v>32321</v>
      </c>
      <c r="C32" s="166">
        <v>30</v>
      </c>
      <c r="D32" s="166" t="s">
        <v>79</v>
      </c>
      <c r="E32" s="167" t="s">
        <v>77</v>
      </c>
      <c r="F32" s="158">
        <v>3976.62</v>
      </c>
      <c r="G32" s="159">
        <v>2982.47</v>
      </c>
      <c r="H32" s="141"/>
      <c r="I32" s="151">
        <v>34200</v>
      </c>
      <c r="J32" s="155" t="s">
        <v>210</v>
      </c>
      <c r="K32" s="150" t="s">
        <v>266</v>
      </c>
      <c r="L32" s="158">
        <v>50.88</v>
      </c>
      <c r="M32" s="159">
        <v>38.159999999999997</v>
      </c>
      <c r="N32" s="141"/>
      <c r="O32" s="67"/>
      <c r="P32" s="67"/>
      <c r="Q32" s="67"/>
      <c r="S32" s="67"/>
      <c r="T32" s="67"/>
    </row>
    <row r="33" spans="1:20">
      <c r="A33" s="6"/>
      <c r="B33" s="33">
        <v>32321</v>
      </c>
      <c r="C33" s="166">
        <v>31</v>
      </c>
      <c r="D33" s="166" t="s">
        <v>80</v>
      </c>
      <c r="E33" s="167" t="s">
        <v>77</v>
      </c>
      <c r="F33" s="158">
        <v>6508.99</v>
      </c>
      <c r="G33" s="159">
        <v>4881.74</v>
      </c>
      <c r="H33" s="141"/>
      <c r="I33" s="151">
        <v>34200</v>
      </c>
      <c r="J33" s="155" t="s">
        <v>211</v>
      </c>
      <c r="K33" s="150" t="s">
        <v>267</v>
      </c>
      <c r="L33" s="158">
        <v>64.02</v>
      </c>
      <c r="M33" s="159">
        <v>48.02</v>
      </c>
      <c r="N33" s="141"/>
      <c r="O33" s="67"/>
      <c r="P33" s="67"/>
      <c r="Q33" s="67"/>
      <c r="S33" s="67"/>
      <c r="T33" s="67"/>
    </row>
    <row r="34" spans="1:20">
      <c r="A34" s="6"/>
      <c r="B34" s="33">
        <v>32321</v>
      </c>
      <c r="C34" s="166">
        <v>131</v>
      </c>
      <c r="D34" s="166" t="s">
        <v>81</v>
      </c>
      <c r="E34" s="167" t="s">
        <v>77</v>
      </c>
      <c r="F34" s="158">
        <v>13336.68</v>
      </c>
      <c r="G34" s="159">
        <v>10002.51</v>
      </c>
      <c r="H34" s="141"/>
      <c r="I34" s="151">
        <v>34200</v>
      </c>
      <c r="J34" s="155" t="s">
        <v>212</v>
      </c>
      <c r="K34" s="150" t="s">
        <v>268</v>
      </c>
      <c r="L34" s="158">
        <v>81.040000000000006</v>
      </c>
      <c r="M34" s="159">
        <v>60.78</v>
      </c>
      <c r="N34" s="141"/>
      <c r="O34" s="67"/>
      <c r="P34" s="67"/>
      <c r="Q34" s="67"/>
      <c r="S34" s="67"/>
      <c r="T34" s="67"/>
    </row>
    <row r="35" spans="1:20">
      <c r="A35" s="6"/>
      <c r="B35" s="33">
        <v>32321</v>
      </c>
      <c r="C35" s="166">
        <v>170</v>
      </c>
      <c r="D35" s="166" t="s">
        <v>82</v>
      </c>
      <c r="E35" s="167" t="s">
        <v>77</v>
      </c>
      <c r="F35" s="158">
        <v>20191.48</v>
      </c>
      <c r="G35" s="159">
        <v>15143.61</v>
      </c>
      <c r="H35" s="141"/>
      <c r="I35" s="151">
        <v>34200</v>
      </c>
      <c r="J35" s="155" t="s">
        <v>213</v>
      </c>
      <c r="K35" s="150" t="s">
        <v>269</v>
      </c>
      <c r="L35" s="158">
        <v>40.64</v>
      </c>
      <c r="M35" s="159">
        <v>30.48</v>
      </c>
      <c r="N35" s="141"/>
      <c r="O35" s="67"/>
      <c r="P35" s="67"/>
      <c r="Q35" s="67"/>
      <c r="S35" s="67"/>
      <c r="T35" s="67"/>
    </row>
    <row r="36" spans="1:20">
      <c r="B36" s="33">
        <v>32321</v>
      </c>
      <c r="C36" s="166">
        <v>221</v>
      </c>
      <c r="D36" s="166" t="s">
        <v>83</v>
      </c>
      <c r="E36" s="167" t="s">
        <v>77</v>
      </c>
      <c r="F36" s="158">
        <v>31167.1</v>
      </c>
      <c r="G36" s="159">
        <v>23375.33</v>
      </c>
      <c r="H36" s="67"/>
      <c r="I36" s="151">
        <v>34200</v>
      </c>
      <c r="J36" s="155" t="s">
        <v>214</v>
      </c>
      <c r="K36" s="150" t="s">
        <v>270</v>
      </c>
      <c r="L36" s="158">
        <v>49.21</v>
      </c>
      <c r="M36" s="159">
        <v>36.909999999999997</v>
      </c>
      <c r="N36" s="67"/>
      <c r="O36" s="67"/>
      <c r="P36" s="67"/>
      <c r="Q36" s="67"/>
      <c r="S36" s="67"/>
      <c r="T36" s="67"/>
    </row>
    <row r="37" spans="1:20">
      <c r="B37" s="33">
        <v>32321</v>
      </c>
      <c r="C37" s="166">
        <v>222</v>
      </c>
      <c r="D37" s="166" t="s">
        <v>84</v>
      </c>
      <c r="E37" s="167" t="s">
        <v>77</v>
      </c>
      <c r="F37" s="158">
        <v>37547.129999999997</v>
      </c>
      <c r="G37" s="159">
        <v>28160.35</v>
      </c>
      <c r="H37" s="67"/>
      <c r="I37" s="151">
        <v>34200</v>
      </c>
      <c r="J37" s="155" t="s">
        <v>215</v>
      </c>
      <c r="K37" s="150" t="s">
        <v>271</v>
      </c>
      <c r="L37" s="158">
        <v>63.41</v>
      </c>
      <c r="M37" s="159">
        <v>47.56</v>
      </c>
      <c r="N37" s="67"/>
      <c r="O37" s="67"/>
      <c r="P37" s="67"/>
      <c r="Q37" s="67"/>
      <c r="S37" s="67"/>
      <c r="T37" s="67"/>
    </row>
    <row r="38" spans="1:20">
      <c r="B38" s="33">
        <v>32322</v>
      </c>
      <c r="C38" s="166">
        <v>33</v>
      </c>
      <c r="D38" s="166" t="s">
        <v>85</v>
      </c>
      <c r="E38" s="167" t="s">
        <v>77</v>
      </c>
      <c r="F38" s="158">
        <v>995.47</v>
      </c>
      <c r="G38" s="159">
        <v>746.6</v>
      </c>
      <c r="H38" s="67"/>
      <c r="I38" s="151">
        <v>34200</v>
      </c>
      <c r="J38" s="155" t="s">
        <v>216</v>
      </c>
      <c r="K38" s="150" t="s">
        <v>272</v>
      </c>
      <c r="L38" s="158">
        <v>109.12</v>
      </c>
      <c r="M38" s="159">
        <v>81.84</v>
      </c>
      <c r="N38" s="67"/>
      <c r="O38" s="67"/>
      <c r="P38" s="67"/>
      <c r="Q38" s="67"/>
      <c r="S38" s="67"/>
      <c r="T38" s="67"/>
    </row>
    <row r="39" spans="1:20">
      <c r="B39" s="33">
        <v>32322</v>
      </c>
      <c r="C39" s="166">
        <v>172</v>
      </c>
      <c r="D39" s="166" t="s">
        <v>86</v>
      </c>
      <c r="E39" s="167" t="s">
        <v>77</v>
      </c>
      <c r="F39" s="158">
        <v>1979.69</v>
      </c>
      <c r="G39" s="159">
        <v>1484.77</v>
      </c>
      <c r="H39" s="67"/>
      <c r="I39" s="152">
        <v>38230</v>
      </c>
      <c r="J39" s="155" t="s">
        <v>217</v>
      </c>
      <c r="K39" s="150" t="s">
        <v>273</v>
      </c>
      <c r="L39" s="158">
        <v>17</v>
      </c>
      <c r="M39" s="159">
        <v>12.75</v>
      </c>
      <c r="N39" s="67"/>
      <c r="O39" s="67"/>
      <c r="P39" s="67"/>
      <c r="Q39" s="67"/>
      <c r="S39" s="67"/>
      <c r="T39" s="67"/>
    </row>
    <row r="40" spans="1:20">
      <c r="B40" s="33">
        <v>32322</v>
      </c>
      <c r="C40" s="166">
        <v>223</v>
      </c>
      <c r="D40" s="166" t="s">
        <v>87</v>
      </c>
      <c r="E40" s="167" t="s">
        <v>77</v>
      </c>
      <c r="F40" s="158">
        <v>3632.44</v>
      </c>
      <c r="G40" s="159">
        <v>2724.33</v>
      </c>
      <c r="H40" s="67"/>
      <c r="I40" s="152">
        <v>38230</v>
      </c>
      <c r="J40" s="155" t="s">
        <v>218</v>
      </c>
      <c r="K40" s="150" t="s">
        <v>274</v>
      </c>
      <c r="L40" s="158">
        <v>17.71</v>
      </c>
      <c r="M40" s="159">
        <v>13.28</v>
      </c>
      <c r="N40" s="67"/>
      <c r="O40" s="67"/>
      <c r="P40" s="67"/>
      <c r="Q40" s="67"/>
      <c r="S40" s="67"/>
      <c r="T40" s="67"/>
    </row>
    <row r="41" spans="1:20">
      <c r="B41" s="33">
        <v>32322</v>
      </c>
      <c r="C41" s="166">
        <v>38</v>
      </c>
      <c r="D41" s="166" t="s">
        <v>88</v>
      </c>
      <c r="E41" s="167" t="s">
        <v>77</v>
      </c>
      <c r="F41" s="158">
        <v>6304.73</v>
      </c>
      <c r="G41" s="159">
        <v>4728.55</v>
      </c>
      <c r="H41" s="67"/>
      <c r="I41" s="152">
        <v>38230</v>
      </c>
      <c r="J41" s="155" t="s">
        <v>219</v>
      </c>
      <c r="K41" s="150" t="s">
        <v>275</v>
      </c>
      <c r="L41" s="158">
        <v>17.71</v>
      </c>
      <c r="M41" s="159">
        <v>13.28</v>
      </c>
      <c r="N41" s="67"/>
      <c r="O41" s="67"/>
      <c r="P41" s="67"/>
      <c r="Q41" s="67"/>
      <c r="S41" s="67"/>
      <c r="T41" s="67"/>
    </row>
    <row r="42" spans="1:20">
      <c r="B42" s="33">
        <v>32322</v>
      </c>
      <c r="C42" s="166">
        <v>133</v>
      </c>
      <c r="D42" s="166" t="s">
        <v>89</v>
      </c>
      <c r="E42" s="167" t="s">
        <v>77</v>
      </c>
      <c r="F42" s="158">
        <v>12100.4</v>
      </c>
      <c r="G42" s="159">
        <v>9075.2999999999993</v>
      </c>
      <c r="H42" s="67"/>
      <c r="I42" s="152">
        <v>38230</v>
      </c>
      <c r="J42" s="155" t="s">
        <v>220</v>
      </c>
      <c r="K42" s="150" t="s">
        <v>276</v>
      </c>
      <c r="L42" s="158">
        <v>17.71</v>
      </c>
      <c r="M42" s="159">
        <v>13.28</v>
      </c>
      <c r="N42" s="67"/>
      <c r="O42" s="67"/>
      <c r="P42" s="67"/>
      <c r="Q42" s="67"/>
      <c r="S42" s="67"/>
      <c r="T42" s="67"/>
    </row>
    <row r="43" spans="1:20">
      <c r="B43" s="33">
        <v>32322</v>
      </c>
      <c r="C43" s="166">
        <v>173</v>
      </c>
      <c r="D43" s="166" t="s">
        <v>90</v>
      </c>
      <c r="E43" s="167" t="s">
        <v>77</v>
      </c>
      <c r="F43" s="158">
        <v>23135.1</v>
      </c>
      <c r="G43" s="159">
        <v>17351.330000000002</v>
      </c>
      <c r="H43" s="67"/>
      <c r="I43" s="152">
        <v>38230</v>
      </c>
      <c r="J43" s="155" t="s">
        <v>221</v>
      </c>
      <c r="K43" s="150" t="s">
        <v>277</v>
      </c>
      <c r="L43" s="158">
        <v>5.8140000000000001</v>
      </c>
      <c r="M43" s="159">
        <v>4.3605</v>
      </c>
      <c r="N43" s="67"/>
      <c r="O43" s="67"/>
      <c r="P43" s="67"/>
      <c r="Q43" s="67"/>
      <c r="S43" s="67"/>
      <c r="T43" s="67"/>
    </row>
    <row r="44" spans="1:20">
      <c r="B44" s="33">
        <v>32322</v>
      </c>
      <c r="C44" s="166">
        <v>224</v>
      </c>
      <c r="D44" s="166" t="s">
        <v>91</v>
      </c>
      <c r="E44" s="167" t="s">
        <v>77</v>
      </c>
      <c r="F44" s="158">
        <v>30967.65</v>
      </c>
      <c r="G44" s="159">
        <v>23225.74</v>
      </c>
      <c r="H44" s="67"/>
      <c r="I44" s="152">
        <v>34200</v>
      </c>
      <c r="J44" s="155" t="s">
        <v>222</v>
      </c>
      <c r="K44" s="150" t="s">
        <v>278</v>
      </c>
      <c r="L44" s="158">
        <v>9.42</v>
      </c>
      <c r="M44" s="159">
        <v>7.07</v>
      </c>
      <c r="N44" s="67"/>
      <c r="O44" s="67"/>
      <c r="P44" s="67"/>
      <c r="Q44" s="67"/>
      <c r="S44" s="67"/>
      <c r="T44" s="67"/>
    </row>
    <row r="45" spans="1:20">
      <c r="B45" s="33">
        <v>32322</v>
      </c>
      <c r="C45" s="166">
        <v>225</v>
      </c>
      <c r="D45" s="166" t="s">
        <v>92</v>
      </c>
      <c r="E45" s="167" t="s">
        <v>77</v>
      </c>
      <c r="F45" s="158">
        <v>42832.639999999999</v>
      </c>
      <c r="G45" s="159">
        <v>32124.48</v>
      </c>
      <c r="H45" s="67"/>
      <c r="I45" s="152">
        <v>38221</v>
      </c>
      <c r="J45" s="155" t="s">
        <v>223</v>
      </c>
      <c r="K45" s="150" t="s">
        <v>279</v>
      </c>
      <c r="L45" s="158">
        <v>123.94699999999999</v>
      </c>
      <c r="M45" s="159">
        <v>92.960249999999988</v>
      </c>
      <c r="N45" s="67"/>
      <c r="O45" s="67"/>
      <c r="P45" s="67"/>
      <c r="Q45" s="67"/>
      <c r="S45" s="67"/>
      <c r="T45" s="67"/>
    </row>
    <row r="46" spans="1:20">
      <c r="B46" s="33">
        <v>32323</v>
      </c>
      <c r="C46" s="166">
        <v>40</v>
      </c>
      <c r="D46" s="166" t="s">
        <v>93</v>
      </c>
      <c r="E46" s="167" t="s">
        <v>77</v>
      </c>
      <c r="F46" s="158">
        <v>1083.3599999999999</v>
      </c>
      <c r="G46" s="159">
        <v>812.52</v>
      </c>
      <c r="H46" s="67"/>
      <c r="I46" s="152">
        <v>38228</v>
      </c>
      <c r="J46" s="155" t="s">
        <v>224</v>
      </c>
      <c r="K46" s="150" t="s">
        <v>280</v>
      </c>
      <c r="L46" s="158">
        <v>71.263999999999996</v>
      </c>
      <c r="M46" s="159">
        <v>53.447999999999993</v>
      </c>
      <c r="N46" s="67"/>
      <c r="O46" s="67"/>
      <c r="P46" s="67"/>
      <c r="Q46" s="67"/>
      <c r="S46" s="67"/>
      <c r="T46" s="67"/>
    </row>
    <row r="47" spans="1:20">
      <c r="B47" s="33">
        <v>32323</v>
      </c>
      <c r="C47" s="166">
        <v>41</v>
      </c>
      <c r="D47" s="166" t="s">
        <v>94</v>
      </c>
      <c r="E47" s="167" t="s">
        <v>77</v>
      </c>
      <c r="F47" s="158">
        <v>2224.73</v>
      </c>
      <c r="G47" s="159">
        <v>1668.55</v>
      </c>
      <c r="H47" s="67"/>
      <c r="I47" s="152">
        <v>38228</v>
      </c>
      <c r="J47" s="155" t="s">
        <v>225</v>
      </c>
      <c r="K47" s="150" t="s">
        <v>281</v>
      </c>
      <c r="L47" s="158">
        <v>97.189000000000007</v>
      </c>
      <c r="M47" s="159">
        <v>72.891750000000002</v>
      </c>
      <c r="N47" s="67"/>
      <c r="O47" s="67"/>
      <c r="P47" s="67"/>
      <c r="Q47" s="67"/>
      <c r="S47" s="67"/>
      <c r="T47" s="67"/>
    </row>
    <row r="48" spans="1:20">
      <c r="B48" s="33">
        <v>32323</v>
      </c>
      <c r="C48" s="166">
        <v>42</v>
      </c>
      <c r="D48" s="166" t="s">
        <v>95</v>
      </c>
      <c r="E48" s="167" t="s">
        <v>77</v>
      </c>
      <c r="F48" s="158">
        <v>3886.69</v>
      </c>
      <c r="G48" s="159">
        <v>2915.02</v>
      </c>
      <c r="H48" s="67"/>
      <c r="I48" s="151"/>
      <c r="J48" s="155" t="s">
        <v>226</v>
      </c>
      <c r="K48" s="150" t="s">
        <v>282</v>
      </c>
      <c r="L48" s="158">
        <v>128.6645</v>
      </c>
      <c r="M48" s="159">
        <v>96.49837500000001</v>
      </c>
      <c r="N48" s="67"/>
      <c r="O48" s="67"/>
      <c r="P48" s="67"/>
      <c r="Q48" s="67"/>
      <c r="S48" s="67"/>
      <c r="T48" s="67"/>
    </row>
    <row r="49" spans="2:20">
      <c r="B49" s="33">
        <v>32323</v>
      </c>
      <c r="C49" s="166">
        <v>135</v>
      </c>
      <c r="D49" s="166" t="s">
        <v>96</v>
      </c>
      <c r="E49" s="167" t="s">
        <v>77</v>
      </c>
      <c r="F49" s="158">
        <v>6288.44</v>
      </c>
      <c r="G49" s="159">
        <v>4716.33</v>
      </c>
      <c r="H49" s="67"/>
      <c r="I49" s="152">
        <v>38226</v>
      </c>
      <c r="J49" s="155" t="s">
        <v>227</v>
      </c>
      <c r="K49" s="150" t="s">
        <v>283</v>
      </c>
      <c r="L49" s="158">
        <v>154.58100000000002</v>
      </c>
      <c r="M49" s="159">
        <v>115.93575000000001</v>
      </c>
      <c r="N49" s="67"/>
      <c r="O49" s="67"/>
      <c r="P49" s="67"/>
      <c r="Q49" s="67"/>
      <c r="S49" s="67"/>
      <c r="T49" s="67"/>
    </row>
    <row r="50" spans="2:20">
      <c r="B50" s="33">
        <v>32323</v>
      </c>
      <c r="C50" s="166">
        <v>175</v>
      </c>
      <c r="D50" s="166" t="s">
        <v>97</v>
      </c>
      <c r="E50" s="167" t="s">
        <v>77</v>
      </c>
      <c r="F50" s="158">
        <v>14121.08</v>
      </c>
      <c r="G50" s="159">
        <v>10590.81</v>
      </c>
      <c r="H50" s="67"/>
      <c r="I50" s="152">
        <v>38226</v>
      </c>
      <c r="J50" s="155" t="s">
        <v>228</v>
      </c>
      <c r="K50" s="150" t="s">
        <v>284</v>
      </c>
      <c r="L50" s="158">
        <v>190.74849999999998</v>
      </c>
      <c r="M50" s="159">
        <v>143.061375</v>
      </c>
      <c r="N50" s="67"/>
      <c r="O50" s="67"/>
      <c r="P50" s="67"/>
      <c r="Q50" s="67"/>
      <c r="S50" s="67"/>
      <c r="T50" s="67"/>
    </row>
    <row r="51" spans="2:20">
      <c r="B51" s="33">
        <v>32323</v>
      </c>
      <c r="C51" s="166">
        <v>226</v>
      </c>
      <c r="D51" s="166" t="s">
        <v>98</v>
      </c>
      <c r="E51" s="167" t="s">
        <v>77</v>
      </c>
      <c r="F51" s="158">
        <v>24204.46</v>
      </c>
      <c r="G51" s="159">
        <v>18153.349999999999</v>
      </c>
      <c r="H51" s="67"/>
      <c r="I51" s="152">
        <v>38226</v>
      </c>
      <c r="J51" s="155" t="s">
        <v>229</v>
      </c>
      <c r="K51" s="150" t="s">
        <v>285</v>
      </c>
      <c r="L51" s="158">
        <v>190.74849999999998</v>
      </c>
      <c r="M51" s="159">
        <v>143.061375</v>
      </c>
      <c r="N51" s="67"/>
      <c r="O51" s="67"/>
      <c r="P51" s="67"/>
      <c r="Q51" s="67"/>
      <c r="S51" s="67"/>
      <c r="T51" s="67"/>
    </row>
    <row r="52" spans="2:20">
      <c r="B52" s="33">
        <v>32323</v>
      </c>
      <c r="C52" s="166">
        <v>227</v>
      </c>
      <c r="D52" s="166" t="s">
        <v>99</v>
      </c>
      <c r="E52" s="167" t="s">
        <v>77</v>
      </c>
      <c r="F52" s="158">
        <v>35646.46</v>
      </c>
      <c r="G52" s="159">
        <v>26734.85</v>
      </c>
      <c r="H52" s="67"/>
      <c r="I52" s="152">
        <v>38227</v>
      </c>
      <c r="J52" s="155" t="s">
        <v>230</v>
      </c>
      <c r="K52" s="150" t="s">
        <v>286</v>
      </c>
      <c r="L52" s="158">
        <v>224.35749999999999</v>
      </c>
      <c r="M52" s="159">
        <v>168.268125</v>
      </c>
      <c r="N52" s="67"/>
      <c r="O52" s="67"/>
      <c r="P52" s="67"/>
      <c r="Q52" s="67"/>
      <c r="S52" s="67"/>
      <c r="T52" s="67"/>
    </row>
    <row r="53" spans="2:20">
      <c r="B53" s="33">
        <v>32324</v>
      </c>
      <c r="C53" s="166">
        <v>228</v>
      </c>
      <c r="D53" s="166" t="s">
        <v>100</v>
      </c>
      <c r="E53" s="167" t="s">
        <v>77</v>
      </c>
      <c r="F53" s="158">
        <v>1046.3</v>
      </c>
      <c r="G53" s="159">
        <v>784.73</v>
      </c>
      <c r="H53" s="67"/>
      <c r="I53" s="152">
        <v>38227</v>
      </c>
      <c r="J53" s="155" t="s">
        <v>231</v>
      </c>
      <c r="K53" s="150" t="s">
        <v>287</v>
      </c>
      <c r="L53" s="158">
        <v>224.35749999999999</v>
      </c>
      <c r="M53" s="159">
        <v>168.268125</v>
      </c>
      <c r="N53" s="67"/>
      <c r="O53" s="67"/>
      <c r="P53" s="67"/>
      <c r="Q53" s="67"/>
      <c r="S53" s="67"/>
      <c r="T53" s="67"/>
    </row>
    <row r="54" spans="2:20">
      <c r="B54" s="33">
        <v>32324</v>
      </c>
      <c r="C54" s="166">
        <v>229</v>
      </c>
      <c r="D54" s="166" t="s">
        <v>101</v>
      </c>
      <c r="E54" s="167" t="s">
        <v>77</v>
      </c>
      <c r="F54" s="158">
        <v>1981.14</v>
      </c>
      <c r="G54" s="159">
        <v>1485.86</v>
      </c>
      <c r="H54" s="67"/>
      <c r="I54" s="152">
        <v>38227</v>
      </c>
      <c r="J54" s="155" t="s">
        <v>232</v>
      </c>
      <c r="K54" s="150" t="s">
        <v>288</v>
      </c>
      <c r="L54" s="158">
        <v>223.33750000000001</v>
      </c>
      <c r="M54" s="159">
        <v>167.50312500000001</v>
      </c>
      <c r="N54" s="67"/>
      <c r="O54" s="67"/>
      <c r="P54" s="67"/>
      <c r="Q54" s="67"/>
      <c r="S54" s="67"/>
      <c r="T54" s="67"/>
    </row>
    <row r="55" spans="2:20">
      <c r="B55" s="33">
        <v>32324</v>
      </c>
      <c r="C55" s="166">
        <v>48</v>
      </c>
      <c r="D55" s="166" t="s">
        <v>102</v>
      </c>
      <c r="E55" s="167" t="s">
        <v>77</v>
      </c>
      <c r="F55" s="158">
        <v>3572.45</v>
      </c>
      <c r="G55" s="159">
        <v>2679.34</v>
      </c>
      <c r="H55" s="67"/>
      <c r="I55" s="152">
        <v>38231</v>
      </c>
      <c r="J55" s="155" t="s">
        <v>233</v>
      </c>
      <c r="K55" s="150" t="s">
        <v>289</v>
      </c>
      <c r="L55" s="158">
        <v>224.6635</v>
      </c>
      <c r="M55" s="159">
        <v>168.497625</v>
      </c>
      <c r="N55" s="67"/>
      <c r="O55" s="67"/>
      <c r="P55" s="67"/>
      <c r="Q55" s="67"/>
      <c r="S55" s="67"/>
      <c r="T55" s="67"/>
    </row>
    <row r="56" spans="2:20">
      <c r="B56" s="33">
        <v>32324</v>
      </c>
      <c r="C56" s="166">
        <v>49</v>
      </c>
      <c r="D56" s="166" t="s">
        <v>103</v>
      </c>
      <c r="E56" s="167" t="s">
        <v>77</v>
      </c>
      <c r="F56" s="158">
        <v>6151.53</v>
      </c>
      <c r="G56" s="159">
        <v>4613.6499999999996</v>
      </c>
      <c r="H56" s="67"/>
      <c r="I56" s="152">
        <v>38231</v>
      </c>
      <c r="J56" s="155" t="s">
        <v>234</v>
      </c>
      <c r="K56" s="150" t="s">
        <v>290</v>
      </c>
      <c r="L56" s="158">
        <v>224.6635</v>
      </c>
      <c r="M56" s="159">
        <v>168.497625</v>
      </c>
      <c r="N56" s="67"/>
      <c r="O56" s="67"/>
      <c r="P56" s="67"/>
      <c r="Q56" s="67"/>
      <c r="S56" s="67"/>
      <c r="T56" s="67"/>
    </row>
    <row r="57" spans="2:20">
      <c r="B57" s="33">
        <v>32324</v>
      </c>
      <c r="C57" s="166">
        <v>137</v>
      </c>
      <c r="D57" s="166" t="s">
        <v>104</v>
      </c>
      <c r="E57" s="167" t="s">
        <v>77</v>
      </c>
      <c r="F57" s="158">
        <v>12013.63</v>
      </c>
      <c r="G57" s="159">
        <v>9010.2199999999993</v>
      </c>
      <c r="H57" s="67"/>
      <c r="I57" s="152">
        <v>38230</v>
      </c>
      <c r="J57" s="155" t="s">
        <v>235</v>
      </c>
      <c r="K57" s="150" t="s">
        <v>291</v>
      </c>
      <c r="L57" s="158">
        <v>17.705499999999997</v>
      </c>
      <c r="M57" s="159">
        <v>13.279124999999997</v>
      </c>
      <c r="N57" s="67"/>
      <c r="O57" s="67"/>
      <c r="P57" s="67"/>
      <c r="Q57" s="67"/>
      <c r="S57" s="67"/>
      <c r="T57" s="67"/>
    </row>
    <row r="58" spans="2:20">
      <c r="B58" s="33">
        <v>32324</v>
      </c>
      <c r="C58" s="166">
        <v>177</v>
      </c>
      <c r="D58" s="166" t="s">
        <v>105</v>
      </c>
      <c r="E58" s="167" t="s">
        <v>77</v>
      </c>
      <c r="F58" s="158">
        <v>22371.5</v>
      </c>
      <c r="G58" s="159">
        <v>16778.63</v>
      </c>
      <c r="H58" s="67"/>
      <c r="I58" s="152">
        <v>38230</v>
      </c>
      <c r="J58" s="155" t="s">
        <v>236</v>
      </c>
      <c r="K58" s="150" t="s">
        <v>292</v>
      </c>
      <c r="L58" s="158">
        <v>28.526</v>
      </c>
      <c r="M58" s="159">
        <v>21.394500000000001</v>
      </c>
      <c r="N58" s="67"/>
      <c r="O58" s="67"/>
      <c r="P58" s="67"/>
      <c r="Q58" s="67"/>
      <c r="S58" s="67"/>
      <c r="T58" s="67"/>
    </row>
    <row r="59" spans="2:20">
      <c r="B59" s="33">
        <v>32324</v>
      </c>
      <c r="C59" s="166">
        <v>178</v>
      </c>
      <c r="D59" s="166" t="s">
        <v>106</v>
      </c>
      <c r="E59" s="167" t="s">
        <v>77</v>
      </c>
      <c r="F59" s="158">
        <v>31715.31</v>
      </c>
      <c r="G59" s="159">
        <v>23786.48</v>
      </c>
      <c r="H59" s="67"/>
      <c r="I59" s="152">
        <v>38230</v>
      </c>
      <c r="J59" s="155" t="s">
        <v>237</v>
      </c>
      <c r="K59" s="150" t="s">
        <v>293</v>
      </c>
      <c r="L59" s="158">
        <v>17.374000000000002</v>
      </c>
      <c r="M59" s="159">
        <v>13.030500000000002</v>
      </c>
      <c r="N59" s="67"/>
      <c r="O59" s="67"/>
      <c r="P59" s="67"/>
      <c r="Q59" s="67"/>
      <c r="S59" s="67"/>
      <c r="T59" s="67"/>
    </row>
    <row r="60" spans="2:20" ht="15.75" thickBot="1">
      <c r="B60" s="33">
        <v>32325</v>
      </c>
      <c r="C60" s="166">
        <v>51</v>
      </c>
      <c r="D60" s="166" t="s">
        <v>107</v>
      </c>
      <c r="E60" s="167" t="s">
        <v>77</v>
      </c>
      <c r="F60" s="158">
        <v>1349.7</v>
      </c>
      <c r="G60" s="159">
        <v>1012.28</v>
      </c>
      <c r="H60" s="67"/>
      <c r="I60" s="153">
        <v>38230</v>
      </c>
      <c r="J60" s="156" t="s">
        <v>238</v>
      </c>
      <c r="K60" s="154" t="s">
        <v>294</v>
      </c>
      <c r="L60" s="160">
        <v>24.173999999999999</v>
      </c>
      <c r="M60" s="161">
        <v>18.130499999999998</v>
      </c>
      <c r="N60" s="67"/>
      <c r="O60" s="67"/>
      <c r="P60" s="67"/>
      <c r="Q60" s="67"/>
      <c r="S60" s="67"/>
      <c r="T60" s="67"/>
    </row>
    <row r="61" spans="2:20">
      <c r="B61" s="33">
        <v>32325</v>
      </c>
      <c r="C61" s="166">
        <v>52</v>
      </c>
      <c r="D61" s="166" t="s">
        <v>108</v>
      </c>
      <c r="E61" s="167" t="s">
        <v>77</v>
      </c>
      <c r="F61" s="158">
        <v>2614.61</v>
      </c>
      <c r="G61" s="159">
        <v>1960.96</v>
      </c>
      <c r="H61" s="67"/>
      <c r="I61" s="67"/>
      <c r="J61" s="67"/>
      <c r="K61" s="67"/>
      <c r="M61" s="67"/>
      <c r="N61" s="67"/>
      <c r="O61" s="67"/>
      <c r="P61" s="67"/>
      <c r="Q61" s="67"/>
      <c r="S61" s="67"/>
      <c r="T61" s="67"/>
    </row>
    <row r="62" spans="2:20">
      <c r="B62" s="33">
        <v>32325</v>
      </c>
      <c r="C62" s="166" t="s">
        <v>109</v>
      </c>
      <c r="D62" s="166" t="s">
        <v>110</v>
      </c>
      <c r="E62" s="167" t="s">
        <v>77</v>
      </c>
      <c r="F62" s="158">
        <v>4199.8599999999997</v>
      </c>
      <c r="G62" s="159">
        <v>3149.9</v>
      </c>
      <c r="H62" s="67"/>
      <c r="I62" s="67"/>
      <c r="J62" s="67"/>
      <c r="K62" s="67"/>
      <c r="M62" s="67"/>
      <c r="N62" s="67"/>
      <c r="O62" s="67"/>
      <c r="P62" s="67"/>
      <c r="Q62" s="67"/>
      <c r="S62" s="67"/>
      <c r="T62" s="67"/>
    </row>
    <row r="63" spans="2:20">
      <c r="B63" s="33">
        <v>32325</v>
      </c>
      <c r="C63" s="166">
        <v>54</v>
      </c>
      <c r="D63" s="166" t="s">
        <v>111</v>
      </c>
      <c r="E63" s="167" t="s">
        <v>77</v>
      </c>
      <c r="F63" s="158">
        <v>7868.95</v>
      </c>
      <c r="G63" s="159">
        <v>5901.71</v>
      </c>
      <c r="H63" s="67"/>
      <c r="I63" s="67"/>
      <c r="J63" s="67"/>
      <c r="K63" s="67"/>
      <c r="M63" s="67"/>
      <c r="N63" s="67"/>
      <c r="O63" s="67"/>
      <c r="P63" s="67"/>
      <c r="Q63" s="67"/>
      <c r="S63" s="67"/>
      <c r="T63" s="67"/>
    </row>
    <row r="64" spans="2:20">
      <c r="B64" s="33">
        <v>32325</v>
      </c>
      <c r="C64" s="166">
        <v>139</v>
      </c>
      <c r="D64" s="166" t="s">
        <v>112</v>
      </c>
      <c r="E64" s="167" t="s">
        <v>77</v>
      </c>
      <c r="F64" s="158">
        <v>14763.89</v>
      </c>
      <c r="G64" s="159">
        <v>11072.92</v>
      </c>
      <c r="H64" s="67"/>
      <c r="I64" s="67"/>
      <c r="J64" s="67"/>
      <c r="K64" s="67"/>
      <c r="M64" s="67"/>
      <c r="N64" s="67"/>
      <c r="O64" s="67"/>
      <c r="P64" s="67"/>
      <c r="Q64" s="67"/>
      <c r="S64" s="67"/>
      <c r="T64" s="67"/>
    </row>
    <row r="65" spans="2:20">
      <c r="B65" s="33">
        <v>32325</v>
      </c>
      <c r="C65" s="166">
        <v>179</v>
      </c>
      <c r="D65" s="166" t="s">
        <v>113</v>
      </c>
      <c r="E65" s="167" t="s">
        <v>77</v>
      </c>
      <c r="F65" s="158">
        <v>24619.15</v>
      </c>
      <c r="G65" s="159">
        <v>18464.36</v>
      </c>
      <c r="H65" s="67"/>
      <c r="I65" s="67"/>
      <c r="J65" s="67"/>
      <c r="K65" s="67"/>
      <c r="M65" s="67"/>
      <c r="N65" s="67"/>
      <c r="O65" s="67"/>
      <c r="P65" s="67"/>
      <c r="Q65" s="67"/>
      <c r="S65" s="67"/>
      <c r="T65" s="67"/>
    </row>
    <row r="66" spans="2:20">
      <c r="B66" s="33">
        <v>32325</v>
      </c>
      <c r="C66" s="166">
        <v>180</v>
      </c>
      <c r="D66" s="166" t="s">
        <v>114</v>
      </c>
      <c r="E66" s="167" t="s">
        <v>77</v>
      </c>
      <c r="F66" s="158">
        <v>43026.83</v>
      </c>
      <c r="G66" s="159">
        <v>32270.12</v>
      </c>
      <c r="H66" s="67"/>
      <c r="I66" s="67"/>
      <c r="J66" s="67"/>
      <c r="K66" s="67"/>
      <c r="M66" s="67"/>
      <c r="N66" s="67"/>
      <c r="O66" s="67"/>
      <c r="P66" s="67"/>
      <c r="Q66" s="67"/>
      <c r="S66" s="67"/>
      <c r="T66" s="67"/>
    </row>
    <row r="67" spans="2:20">
      <c r="B67" s="33">
        <v>32326</v>
      </c>
      <c r="C67" s="166">
        <v>56</v>
      </c>
      <c r="D67" s="166" t="s">
        <v>115</v>
      </c>
      <c r="E67" s="167" t="s">
        <v>77</v>
      </c>
      <c r="F67" s="158">
        <v>1342.26</v>
      </c>
      <c r="G67" s="159">
        <v>1006.7</v>
      </c>
      <c r="H67" s="67"/>
      <c r="I67" s="67"/>
      <c r="J67" s="67"/>
      <c r="K67" s="67"/>
      <c r="M67" s="67"/>
      <c r="N67" s="67"/>
      <c r="O67" s="67"/>
      <c r="P67" s="67"/>
      <c r="Q67" s="67"/>
      <c r="S67" s="67"/>
      <c r="T67" s="67"/>
    </row>
    <row r="68" spans="2:20">
      <c r="B68" s="33">
        <v>32326</v>
      </c>
      <c r="C68" s="166">
        <v>181</v>
      </c>
      <c r="D68" s="166" t="s">
        <v>116</v>
      </c>
      <c r="E68" s="167" t="s">
        <v>77</v>
      </c>
      <c r="F68" s="158">
        <v>2653.58</v>
      </c>
      <c r="G68" s="159">
        <v>1990.19</v>
      </c>
      <c r="H68" s="67"/>
      <c r="I68" s="67"/>
      <c r="J68" s="67"/>
      <c r="K68" s="67"/>
      <c r="M68" s="67"/>
      <c r="N68" s="67"/>
      <c r="O68" s="67"/>
      <c r="P68" s="67"/>
      <c r="Q68" s="67"/>
      <c r="S68" s="67"/>
      <c r="T68" s="67"/>
    </row>
    <row r="69" spans="2:20">
      <c r="B69" s="33">
        <v>32326</v>
      </c>
      <c r="C69" s="166">
        <v>59</v>
      </c>
      <c r="D69" s="166" t="s">
        <v>117</v>
      </c>
      <c r="E69" s="167" t="s">
        <v>77</v>
      </c>
      <c r="F69" s="158">
        <v>5059.7</v>
      </c>
      <c r="G69" s="159">
        <v>3794.78</v>
      </c>
      <c r="H69" s="67"/>
      <c r="I69" s="67"/>
      <c r="J69" s="67"/>
      <c r="K69" s="67"/>
      <c r="M69" s="67"/>
      <c r="N69" s="67"/>
      <c r="O69" s="67"/>
      <c r="P69" s="67"/>
      <c r="Q69" s="67"/>
      <c r="S69" s="67"/>
      <c r="T69" s="67"/>
    </row>
    <row r="70" spans="2:20">
      <c r="B70" s="33">
        <v>32326</v>
      </c>
      <c r="C70" s="166">
        <v>60</v>
      </c>
      <c r="D70" s="166" t="s">
        <v>118</v>
      </c>
      <c r="E70" s="167" t="s">
        <v>77</v>
      </c>
      <c r="F70" s="158">
        <v>8970.4</v>
      </c>
      <c r="G70" s="159">
        <v>6727.8</v>
      </c>
      <c r="H70" s="67"/>
      <c r="I70" s="67"/>
      <c r="J70" s="67"/>
      <c r="K70" s="67"/>
      <c r="M70" s="67"/>
      <c r="N70" s="67"/>
      <c r="O70" s="67"/>
      <c r="P70" s="67"/>
      <c r="Q70" s="67"/>
      <c r="S70" s="67"/>
      <c r="T70" s="67"/>
    </row>
    <row r="71" spans="2:20">
      <c r="B71" s="33">
        <v>32326</v>
      </c>
      <c r="C71" s="166">
        <v>141</v>
      </c>
      <c r="D71" s="166" t="s">
        <v>119</v>
      </c>
      <c r="E71" s="167" t="s">
        <v>77</v>
      </c>
      <c r="F71" s="158">
        <v>17732.47</v>
      </c>
      <c r="G71" s="159">
        <v>13299.35</v>
      </c>
      <c r="H71" s="67"/>
      <c r="I71" s="67"/>
      <c r="J71" s="67"/>
      <c r="K71" s="67"/>
      <c r="M71" s="67"/>
      <c r="N71" s="67"/>
      <c r="O71" s="67"/>
      <c r="P71" s="67"/>
      <c r="Q71" s="67"/>
      <c r="S71" s="67"/>
      <c r="T71" s="67"/>
    </row>
    <row r="72" spans="2:20">
      <c r="B72" s="33">
        <v>32326</v>
      </c>
      <c r="C72" s="166">
        <v>182</v>
      </c>
      <c r="D72" s="166" t="s">
        <v>120</v>
      </c>
      <c r="E72" s="167" t="s">
        <v>77</v>
      </c>
      <c r="F72" s="158">
        <v>24724.15</v>
      </c>
      <c r="G72" s="159">
        <v>18543.11</v>
      </c>
      <c r="H72" s="67"/>
      <c r="I72" s="67"/>
      <c r="J72" s="67"/>
      <c r="K72" s="67"/>
      <c r="M72" s="67"/>
      <c r="N72" s="67"/>
      <c r="O72" s="67"/>
      <c r="P72" s="67"/>
      <c r="Q72" s="67"/>
      <c r="S72" s="67"/>
      <c r="T72" s="67"/>
    </row>
    <row r="73" spans="2:20">
      <c r="B73" s="33">
        <v>32326</v>
      </c>
      <c r="C73" s="166">
        <v>183</v>
      </c>
      <c r="D73" s="166" t="s">
        <v>121</v>
      </c>
      <c r="E73" s="167" t="s">
        <v>77</v>
      </c>
      <c r="F73" s="158">
        <v>44451.22</v>
      </c>
      <c r="G73" s="159">
        <v>33338.42</v>
      </c>
      <c r="H73" s="67"/>
      <c r="I73" s="67"/>
      <c r="J73" s="67"/>
      <c r="K73" s="67"/>
      <c r="M73" s="67"/>
      <c r="N73" s="67"/>
      <c r="O73" s="67"/>
      <c r="P73" s="67"/>
      <c r="Q73" s="67"/>
      <c r="S73" s="67"/>
      <c r="T73" s="67"/>
    </row>
    <row r="74" spans="2:20">
      <c r="B74" s="33">
        <v>32327</v>
      </c>
      <c r="C74" s="166">
        <v>230</v>
      </c>
      <c r="D74" s="166" t="s">
        <v>122</v>
      </c>
      <c r="E74" s="167" t="s">
        <v>77</v>
      </c>
      <c r="F74" s="158">
        <v>1068.1199999999999</v>
      </c>
      <c r="G74" s="159">
        <v>801.09</v>
      </c>
      <c r="H74" s="67"/>
      <c r="I74" s="67"/>
      <c r="J74" s="67"/>
      <c r="K74" s="67"/>
      <c r="M74" s="67"/>
      <c r="N74" s="67"/>
      <c r="O74" s="67"/>
      <c r="P74" s="67"/>
      <c r="Q74" s="67"/>
      <c r="S74" s="67"/>
      <c r="T74" s="67"/>
    </row>
    <row r="75" spans="2:20">
      <c r="B75" s="33">
        <v>32327</v>
      </c>
      <c r="C75" s="166">
        <v>184</v>
      </c>
      <c r="D75" s="166" t="s">
        <v>123</v>
      </c>
      <c r="E75" s="167" t="s">
        <v>77</v>
      </c>
      <c r="F75" s="158">
        <v>2054.39</v>
      </c>
      <c r="G75" s="159">
        <v>1540.79</v>
      </c>
      <c r="H75" s="67"/>
      <c r="I75" s="67"/>
      <c r="J75" s="67"/>
      <c r="K75" s="67"/>
      <c r="M75" s="67"/>
      <c r="N75" s="67"/>
      <c r="O75" s="67"/>
      <c r="P75" s="67"/>
      <c r="Q75" s="67"/>
      <c r="S75" s="67"/>
      <c r="T75" s="67"/>
    </row>
    <row r="76" spans="2:20">
      <c r="B76" s="33">
        <v>32327</v>
      </c>
      <c r="C76" s="166">
        <v>66</v>
      </c>
      <c r="D76" s="166" t="s">
        <v>124</v>
      </c>
      <c r="E76" s="167" t="s">
        <v>77</v>
      </c>
      <c r="F76" s="158">
        <v>3833.43</v>
      </c>
      <c r="G76" s="159">
        <v>2875.07</v>
      </c>
      <c r="H76" s="67"/>
      <c r="I76" s="67"/>
      <c r="J76" s="67"/>
      <c r="K76" s="67"/>
      <c r="M76" s="67"/>
      <c r="N76" s="67"/>
      <c r="O76" s="67"/>
      <c r="P76" s="67"/>
      <c r="Q76" s="67"/>
      <c r="S76" s="67"/>
      <c r="T76" s="67"/>
    </row>
    <row r="77" spans="2:20">
      <c r="B77" s="33">
        <v>32327</v>
      </c>
      <c r="C77" s="166">
        <v>67</v>
      </c>
      <c r="D77" s="166" t="s">
        <v>125</v>
      </c>
      <c r="E77" s="167" t="s">
        <v>77</v>
      </c>
      <c r="F77" s="158">
        <v>6636.25</v>
      </c>
      <c r="G77" s="159">
        <v>4977.1899999999996</v>
      </c>
      <c r="H77" s="67"/>
      <c r="I77" s="67"/>
      <c r="J77" s="67"/>
      <c r="K77" s="67"/>
      <c r="M77" s="67"/>
      <c r="N77" s="67"/>
      <c r="O77" s="67"/>
      <c r="P77" s="67"/>
      <c r="Q77" s="67"/>
      <c r="S77" s="67"/>
      <c r="T77" s="67"/>
    </row>
    <row r="78" spans="2:20">
      <c r="B78" s="33">
        <v>32327</v>
      </c>
      <c r="C78" s="166">
        <v>68</v>
      </c>
      <c r="D78" s="166" t="s">
        <v>126</v>
      </c>
      <c r="E78" s="167" t="s">
        <v>77</v>
      </c>
      <c r="F78" s="158">
        <v>12307.5</v>
      </c>
      <c r="G78" s="159">
        <v>9230.6299999999992</v>
      </c>
      <c r="H78" s="67"/>
      <c r="I78" s="67"/>
      <c r="J78" s="67"/>
      <c r="K78" s="67"/>
      <c r="M78" s="67"/>
      <c r="N78" s="67"/>
      <c r="O78" s="67"/>
      <c r="P78" s="67"/>
      <c r="Q78" s="67"/>
      <c r="S78" s="67"/>
      <c r="T78" s="67"/>
    </row>
    <row r="79" spans="2:20">
      <c r="B79" s="33">
        <v>32327</v>
      </c>
      <c r="C79" s="166">
        <v>143</v>
      </c>
      <c r="D79" s="166" t="s">
        <v>127</v>
      </c>
      <c r="E79" s="167" t="s">
        <v>77</v>
      </c>
      <c r="F79" s="158">
        <v>20950.05</v>
      </c>
      <c r="G79" s="159">
        <v>15712.54</v>
      </c>
      <c r="H79" s="67"/>
      <c r="I79" s="67"/>
      <c r="J79" s="67"/>
      <c r="K79" s="67"/>
      <c r="M79" s="67"/>
      <c r="N79" s="67"/>
      <c r="O79" s="67"/>
      <c r="P79" s="67"/>
      <c r="Q79" s="67"/>
      <c r="S79" s="67"/>
      <c r="T79" s="67"/>
    </row>
    <row r="80" spans="2:20">
      <c r="B80" s="33">
        <v>32327</v>
      </c>
      <c r="C80" s="166">
        <v>144</v>
      </c>
      <c r="D80" s="166" t="s">
        <v>128</v>
      </c>
      <c r="E80" s="167" t="s">
        <v>77</v>
      </c>
      <c r="F80" s="158">
        <v>29690.79</v>
      </c>
      <c r="G80" s="159">
        <v>22268.09</v>
      </c>
      <c r="H80" s="67"/>
      <c r="I80" s="67"/>
      <c r="J80" s="67"/>
      <c r="K80" s="67"/>
      <c r="M80" s="67"/>
      <c r="N80" s="67"/>
      <c r="O80" s="67"/>
      <c r="P80" s="67"/>
      <c r="Q80" s="67"/>
      <c r="S80" s="67"/>
      <c r="T80" s="67"/>
    </row>
    <row r="81" spans="2:20">
      <c r="B81" s="33">
        <v>32327</v>
      </c>
      <c r="C81" s="166">
        <v>185</v>
      </c>
      <c r="D81" s="166" t="s">
        <v>129</v>
      </c>
      <c r="E81" s="167" t="s">
        <v>77</v>
      </c>
      <c r="F81" s="158">
        <v>35940.949999999997</v>
      </c>
      <c r="G81" s="159">
        <v>26955.71</v>
      </c>
      <c r="H81" s="67"/>
      <c r="I81" s="67"/>
      <c r="J81" s="67"/>
      <c r="K81" s="67"/>
      <c r="M81" s="67"/>
      <c r="N81" s="67"/>
      <c r="O81" s="67"/>
      <c r="P81" s="67"/>
      <c r="Q81" s="67"/>
      <c r="S81" s="67"/>
      <c r="T81" s="67"/>
    </row>
    <row r="82" spans="2:20">
      <c r="B82" s="33">
        <v>32327</v>
      </c>
      <c r="C82" s="166">
        <v>186</v>
      </c>
      <c r="D82" s="166" t="s">
        <v>130</v>
      </c>
      <c r="E82" s="167" t="s">
        <v>77</v>
      </c>
      <c r="F82" s="158">
        <v>58690.59</v>
      </c>
      <c r="G82" s="159">
        <v>44017.94</v>
      </c>
      <c r="H82" s="67"/>
      <c r="I82" s="67"/>
      <c r="J82" s="67"/>
      <c r="K82" s="67"/>
      <c r="M82" s="67"/>
      <c r="N82" s="67"/>
      <c r="O82" s="67"/>
      <c r="P82" s="67"/>
      <c r="Q82" s="67"/>
      <c r="S82" s="67"/>
      <c r="T82" s="67"/>
    </row>
    <row r="83" spans="2:20">
      <c r="B83" s="33">
        <v>32328</v>
      </c>
      <c r="C83" s="166">
        <v>231</v>
      </c>
      <c r="D83" s="166" t="s">
        <v>131</v>
      </c>
      <c r="E83" s="167" t="s">
        <v>77</v>
      </c>
      <c r="F83" s="158">
        <v>1123.07</v>
      </c>
      <c r="G83" s="159">
        <v>842.3</v>
      </c>
      <c r="H83" s="67"/>
      <c r="I83" s="67"/>
      <c r="J83" s="67"/>
      <c r="K83" s="67"/>
      <c r="M83" s="67"/>
      <c r="N83" s="67"/>
      <c r="O83" s="67"/>
      <c r="P83" s="67"/>
      <c r="Q83" s="67"/>
      <c r="S83" s="67"/>
      <c r="T83" s="67"/>
    </row>
    <row r="84" spans="2:20">
      <c r="B84" s="33">
        <v>32328</v>
      </c>
      <c r="C84" s="166">
        <v>232</v>
      </c>
      <c r="D84" s="166" t="s">
        <v>132</v>
      </c>
      <c r="E84" s="167" t="s">
        <v>77</v>
      </c>
      <c r="F84" s="158">
        <v>2187.8000000000002</v>
      </c>
      <c r="G84" s="159">
        <v>1640.85</v>
      </c>
      <c r="H84" s="67"/>
      <c r="I84" s="67"/>
      <c r="J84" s="67"/>
      <c r="K84" s="67"/>
      <c r="M84" s="67"/>
      <c r="N84" s="67"/>
      <c r="O84" s="67"/>
      <c r="P84" s="67"/>
      <c r="Q84" s="67"/>
      <c r="S84" s="67"/>
      <c r="T84" s="67"/>
    </row>
    <row r="85" spans="2:20">
      <c r="B85" s="33">
        <v>32328</v>
      </c>
      <c r="C85" s="166">
        <v>233</v>
      </c>
      <c r="D85" s="166" t="s">
        <v>133</v>
      </c>
      <c r="E85" s="167" t="s">
        <v>77</v>
      </c>
      <c r="F85" s="158">
        <v>3965.02</v>
      </c>
      <c r="G85" s="159">
        <v>2973.77</v>
      </c>
      <c r="H85" s="67"/>
      <c r="I85" s="67"/>
      <c r="J85" s="67"/>
      <c r="K85" s="67"/>
      <c r="M85" s="67"/>
      <c r="N85" s="67"/>
      <c r="O85" s="67"/>
      <c r="P85" s="67"/>
      <c r="Q85" s="67"/>
      <c r="S85" s="67"/>
      <c r="T85" s="67"/>
    </row>
    <row r="86" spans="2:20">
      <c r="B86" s="33">
        <v>32328</v>
      </c>
      <c r="C86" s="166">
        <v>234</v>
      </c>
      <c r="D86" s="166" t="s">
        <v>134</v>
      </c>
      <c r="E86" s="167" t="s">
        <v>77</v>
      </c>
      <c r="F86" s="158">
        <v>6804.26</v>
      </c>
      <c r="G86" s="159">
        <v>5103.2</v>
      </c>
      <c r="H86" s="67"/>
      <c r="I86" s="67"/>
      <c r="J86" s="67"/>
      <c r="K86" s="67"/>
      <c r="M86" s="67"/>
      <c r="N86" s="67"/>
      <c r="O86" s="67"/>
      <c r="P86" s="67"/>
      <c r="Q86" s="67"/>
      <c r="S86" s="67"/>
      <c r="T86" s="67"/>
    </row>
    <row r="87" spans="2:20">
      <c r="B87" s="33">
        <v>32328</v>
      </c>
      <c r="C87" s="166">
        <v>235</v>
      </c>
      <c r="D87" s="166" t="s">
        <v>135</v>
      </c>
      <c r="E87" s="167" t="s">
        <v>77</v>
      </c>
      <c r="F87" s="158">
        <v>13293.16</v>
      </c>
      <c r="G87" s="159">
        <v>9969.8700000000008</v>
      </c>
      <c r="H87" s="67"/>
      <c r="I87" s="67"/>
      <c r="J87" s="67"/>
      <c r="K87" s="67"/>
      <c r="M87" s="67"/>
      <c r="N87" s="67"/>
      <c r="O87" s="67"/>
      <c r="P87" s="67"/>
      <c r="Q87" s="67"/>
      <c r="S87" s="67"/>
      <c r="T87" s="67"/>
    </row>
    <row r="88" spans="2:20">
      <c r="B88" s="33">
        <v>32328</v>
      </c>
      <c r="C88" s="166">
        <v>146</v>
      </c>
      <c r="D88" s="166" t="s">
        <v>136</v>
      </c>
      <c r="E88" s="167" t="s">
        <v>77</v>
      </c>
      <c r="F88" s="158">
        <v>21751.439999999999</v>
      </c>
      <c r="G88" s="159">
        <v>16313.58</v>
      </c>
      <c r="H88" s="67"/>
      <c r="I88" s="67"/>
      <c r="J88" s="67"/>
      <c r="K88" s="67"/>
      <c r="M88" s="67"/>
      <c r="N88" s="67"/>
      <c r="O88" s="67"/>
      <c r="P88" s="67"/>
      <c r="Q88" s="67"/>
      <c r="S88" s="67"/>
      <c r="T88" s="67"/>
    </row>
    <row r="89" spans="2:20">
      <c r="B89" s="33">
        <v>32328</v>
      </c>
      <c r="C89" s="166">
        <v>187</v>
      </c>
      <c r="D89" s="166" t="s">
        <v>137</v>
      </c>
      <c r="E89" s="167" t="s">
        <v>77</v>
      </c>
      <c r="F89" s="158">
        <v>32522.45</v>
      </c>
      <c r="G89" s="159">
        <v>24391.84</v>
      </c>
      <c r="H89" s="67"/>
      <c r="I89" s="67"/>
      <c r="J89" s="67"/>
      <c r="K89" s="67"/>
      <c r="M89" s="67"/>
      <c r="N89" s="67"/>
      <c r="O89" s="67"/>
      <c r="P89" s="67"/>
      <c r="Q89" s="67"/>
      <c r="S89" s="67"/>
      <c r="T89" s="67"/>
    </row>
    <row r="90" spans="2:20">
      <c r="B90" s="33">
        <v>32328</v>
      </c>
      <c r="C90" s="166">
        <v>188</v>
      </c>
      <c r="D90" s="166" t="s">
        <v>138</v>
      </c>
      <c r="E90" s="167" t="s">
        <v>77</v>
      </c>
      <c r="F90" s="158">
        <v>42248.79</v>
      </c>
      <c r="G90" s="159">
        <v>31686.59</v>
      </c>
      <c r="H90" s="67"/>
      <c r="I90" s="67"/>
      <c r="J90" s="67"/>
      <c r="K90" s="67"/>
      <c r="M90" s="67"/>
      <c r="N90" s="67"/>
      <c r="O90" s="67"/>
      <c r="P90" s="67"/>
      <c r="Q90" s="67"/>
      <c r="S90" s="67"/>
      <c r="T90" s="67"/>
    </row>
    <row r="91" spans="2:20">
      <c r="B91" s="33">
        <v>32329</v>
      </c>
      <c r="C91" s="166">
        <v>189</v>
      </c>
      <c r="D91" s="166" t="s">
        <v>139</v>
      </c>
      <c r="E91" s="167" t="s">
        <v>77</v>
      </c>
      <c r="F91" s="158">
        <v>1127.76</v>
      </c>
      <c r="G91" s="159">
        <v>845.82</v>
      </c>
      <c r="H91" s="67"/>
      <c r="I91" s="67"/>
      <c r="J91" s="67"/>
      <c r="K91" s="67"/>
      <c r="M91" s="67"/>
      <c r="N91" s="67"/>
      <c r="O91" s="67"/>
      <c r="P91" s="67"/>
      <c r="Q91" s="67"/>
      <c r="S91" s="67"/>
      <c r="T91" s="67"/>
    </row>
    <row r="92" spans="2:20">
      <c r="B92" s="33">
        <v>32329</v>
      </c>
      <c r="C92" s="166">
        <v>236</v>
      </c>
      <c r="D92" s="166" t="s">
        <v>140</v>
      </c>
      <c r="E92" s="167" t="s">
        <v>77</v>
      </c>
      <c r="F92" s="158">
        <v>2130.04</v>
      </c>
      <c r="G92" s="159">
        <v>1597.53</v>
      </c>
      <c r="H92" s="67"/>
      <c r="I92" s="67"/>
      <c r="J92" s="67"/>
      <c r="K92" s="67"/>
      <c r="M92" s="67"/>
      <c r="N92" s="67"/>
      <c r="O92" s="67"/>
      <c r="P92" s="67"/>
      <c r="Q92" s="67"/>
      <c r="S92" s="67"/>
      <c r="T92" s="67"/>
    </row>
    <row r="93" spans="2:20">
      <c r="B93" s="33">
        <v>32329</v>
      </c>
      <c r="C93" s="166">
        <v>190</v>
      </c>
      <c r="D93" s="166" t="s">
        <v>141</v>
      </c>
      <c r="E93" s="167" t="s">
        <v>77</v>
      </c>
      <c r="F93" s="158">
        <v>3801.81</v>
      </c>
      <c r="G93" s="159">
        <v>2851.36</v>
      </c>
      <c r="H93" s="67"/>
      <c r="I93" s="67"/>
      <c r="J93" s="67"/>
      <c r="K93" s="67"/>
      <c r="M93" s="67"/>
      <c r="N93" s="67"/>
      <c r="O93" s="67"/>
      <c r="P93" s="67"/>
      <c r="Q93" s="67"/>
      <c r="S93" s="67"/>
      <c r="T93" s="67"/>
    </row>
    <row r="94" spans="2:20">
      <c r="B94" s="33">
        <v>32329</v>
      </c>
      <c r="C94" s="166">
        <v>87</v>
      </c>
      <c r="D94" s="166" t="s">
        <v>142</v>
      </c>
      <c r="E94" s="167" t="s">
        <v>77</v>
      </c>
      <c r="F94" s="158">
        <v>6710.9</v>
      </c>
      <c r="G94" s="159">
        <v>5033.18</v>
      </c>
      <c r="H94" s="67"/>
      <c r="I94" s="67"/>
      <c r="J94" s="67"/>
      <c r="K94" s="67"/>
      <c r="M94" s="67"/>
      <c r="N94" s="67"/>
      <c r="O94" s="67"/>
      <c r="P94" s="67"/>
      <c r="Q94" s="67"/>
      <c r="S94" s="67"/>
      <c r="T94" s="67"/>
    </row>
    <row r="95" spans="2:20">
      <c r="B95" s="33">
        <v>32329</v>
      </c>
      <c r="C95" s="166">
        <v>148</v>
      </c>
      <c r="D95" s="166" t="s">
        <v>143</v>
      </c>
      <c r="E95" s="167" t="s">
        <v>77</v>
      </c>
      <c r="F95" s="158">
        <v>12279.27</v>
      </c>
      <c r="G95" s="159">
        <v>9209.4500000000007</v>
      </c>
      <c r="H95" s="67"/>
      <c r="I95" s="67"/>
      <c r="J95" s="67"/>
      <c r="K95" s="67"/>
      <c r="M95" s="67"/>
      <c r="N95" s="67"/>
      <c r="O95" s="67"/>
      <c r="P95" s="67"/>
      <c r="Q95" s="67"/>
      <c r="S95" s="67"/>
      <c r="T95" s="67"/>
    </row>
    <row r="96" spans="2:20">
      <c r="B96" s="33">
        <v>32329</v>
      </c>
      <c r="C96" s="166">
        <v>191</v>
      </c>
      <c r="D96" s="166" t="s">
        <v>144</v>
      </c>
      <c r="E96" s="167" t="s">
        <v>77</v>
      </c>
      <c r="F96" s="158">
        <v>21527.95</v>
      </c>
      <c r="G96" s="159">
        <v>16145.96</v>
      </c>
      <c r="H96" s="67"/>
      <c r="I96" s="67"/>
      <c r="J96" s="67"/>
      <c r="K96" s="67"/>
      <c r="M96" s="67"/>
      <c r="N96" s="67"/>
      <c r="O96" s="67"/>
      <c r="P96" s="67"/>
      <c r="Q96" s="67"/>
      <c r="S96" s="67"/>
      <c r="T96" s="67"/>
    </row>
    <row r="97" spans="2:20">
      <c r="B97" s="33">
        <v>32329</v>
      </c>
      <c r="C97" s="166">
        <v>192</v>
      </c>
      <c r="D97" s="166" t="s">
        <v>145</v>
      </c>
      <c r="E97" s="167" t="s">
        <v>77</v>
      </c>
      <c r="F97" s="158">
        <v>34971.51</v>
      </c>
      <c r="G97" s="159">
        <v>26228.63</v>
      </c>
      <c r="H97" s="67"/>
      <c r="I97" s="67"/>
      <c r="J97" s="67"/>
      <c r="K97" s="67"/>
      <c r="M97" s="67"/>
      <c r="N97" s="67"/>
      <c r="O97" s="67"/>
      <c r="P97" s="67"/>
      <c r="Q97" s="67"/>
      <c r="S97" s="67"/>
      <c r="T97" s="67"/>
    </row>
    <row r="98" spans="2:20">
      <c r="B98" s="33">
        <v>32330</v>
      </c>
      <c r="C98" s="166">
        <v>237</v>
      </c>
      <c r="D98" s="166" t="s">
        <v>146</v>
      </c>
      <c r="E98" s="167" t="s">
        <v>77</v>
      </c>
      <c r="F98" s="158">
        <v>1099.07</v>
      </c>
      <c r="G98" s="159">
        <v>824.3</v>
      </c>
      <c r="H98" s="67"/>
      <c r="I98" s="67"/>
      <c r="J98" s="67"/>
      <c r="K98" s="67"/>
      <c r="M98" s="67"/>
      <c r="N98" s="67"/>
      <c r="O98" s="67"/>
      <c r="P98" s="67"/>
      <c r="Q98" s="67"/>
      <c r="S98" s="67"/>
      <c r="T98" s="67"/>
    </row>
    <row r="99" spans="2:20">
      <c r="B99" s="33">
        <v>32330</v>
      </c>
      <c r="C99" s="166">
        <v>238</v>
      </c>
      <c r="D99" s="166" t="s">
        <v>147</v>
      </c>
      <c r="E99" s="167" t="s">
        <v>77</v>
      </c>
      <c r="F99" s="158">
        <v>2250.73</v>
      </c>
      <c r="G99" s="159">
        <v>1688.05</v>
      </c>
      <c r="H99" s="67"/>
      <c r="I99" s="67"/>
      <c r="J99" s="67"/>
      <c r="K99" s="67"/>
      <c r="M99" s="67"/>
      <c r="N99" s="67"/>
      <c r="O99" s="67"/>
      <c r="P99" s="67"/>
      <c r="Q99" s="67"/>
      <c r="S99" s="67"/>
      <c r="T99" s="67"/>
    </row>
    <row r="100" spans="2:20">
      <c r="B100" s="33">
        <v>32330</v>
      </c>
      <c r="C100" s="166">
        <v>239</v>
      </c>
      <c r="D100" s="166" t="s">
        <v>148</v>
      </c>
      <c r="E100" s="167" t="s">
        <v>77</v>
      </c>
      <c r="F100" s="158">
        <v>4031.83</v>
      </c>
      <c r="G100" s="159">
        <v>3023.87</v>
      </c>
      <c r="H100" s="67"/>
      <c r="I100" s="67"/>
      <c r="J100" s="67"/>
      <c r="K100" s="67"/>
      <c r="M100" s="67"/>
      <c r="N100" s="67"/>
      <c r="O100" s="67"/>
      <c r="P100" s="67"/>
      <c r="Q100" s="67"/>
      <c r="S100" s="67"/>
      <c r="T100" s="67"/>
    </row>
    <row r="101" spans="2:20">
      <c r="B101" s="33">
        <v>32330</v>
      </c>
      <c r="C101" s="166">
        <v>193</v>
      </c>
      <c r="D101" s="166" t="s">
        <v>149</v>
      </c>
      <c r="E101" s="167" t="s">
        <v>77</v>
      </c>
      <c r="F101" s="158">
        <v>6557.94</v>
      </c>
      <c r="G101" s="159">
        <v>4918.46</v>
      </c>
      <c r="H101" s="67"/>
      <c r="I101" s="67"/>
      <c r="J101" s="67"/>
      <c r="K101" s="67"/>
      <c r="M101" s="67"/>
      <c r="N101" s="67"/>
      <c r="O101" s="67"/>
      <c r="P101" s="67"/>
      <c r="Q101" s="67"/>
      <c r="S101" s="67"/>
      <c r="T101" s="67"/>
    </row>
    <row r="102" spans="2:20">
      <c r="B102" s="33">
        <v>32330</v>
      </c>
      <c r="C102" s="166">
        <v>194</v>
      </c>
      <c r="D102" s="166" t="s">
        <v>150</v>
      </c>
      <c r="E102" s="167" t="s">
        <v>77</v>
      </c>
      <c r="F102" s="158">
        <v>13809.27</v>
      </c>
      <c r="G102" s="159">
        <v>10356.950000000001</v>
      </c>
      <c r="H102" s="67"/>
      <c r="I102" s="67"/>
      <c r="J102" s="67"/>
      <c r="K102" s="67"/>
      <c r="M102" s="67"/>
      <c r="N102" s="67"/>
      <c r="O102" s="67"/>
      <c r="P102" s="67"/>
      <c r="Q102" s="67"/>
      <c r="S102" s="67"/>
      <c r="T102" s="67"/>
    </row>
    <row r="103" spans="2:20">
      <c r="B103" s="33">
        <v>32330</v>
      </c>
      <c r="C103" s="166">
        <v>150</v>
      </c>
      <c r="D103" s="166" t="s">
        <v>151</v>
      </c>
      <c r="E103" s="167" t="s">
        <v>77</v>
      </c>
      <c r="F103" s="158">
        <v>23749.48</v>
      </c>
      <c r="G103" s="159">
        <v>17812.11</v>
      </c>
      <c r="H103" s="67"/>
      <c r="I103" s="67"/>
      <c r="J103" s="67"/>
      <c r="K103" s="67"/>
      <c r="M103" s="67"/>
      <c r="N103" s="67"/>
      <c r="O103" s="67"/>
      <c r="P103" s="67"/>
      <c r="Q103" s="67"/>
      <c r="S103" s="67"/>
      <c r="T103" s="67"/>
    </row>
    <row r="104" spans="2:20">
      <c r="B104" s="33">
        <v>32330</v>
      </c>
      <c r="C104" s="166">
        <v>195</v>
      </c>
      <c r="D104" s="166" t="s">
        <v>152</v>
      </c>
      <c r="E104" s="167" t="s">
        <v>77</v>
      </c>
      <c r="F104" s="158">
        <v>32758.11</v>
      </c>
      <c r="G104" s="159">
        <v>24568.58</v>
      </c>
      <c r="H104" s="67"/>
      <c r="I104" s="67"/>
      <c r="J104" s="67"/>
      <c r="K104" s="67"/>
      <c r="M104" s="67"/>
      <c r="N104" s="67"/>
      <c r="O104" s="67"/>
      <c r="P104" s="67"/>
      <c r="Q104" s="67"/>
      <c r="S104" s="67"/>
      <c r="T104" s="67"/>
    </row>
    <row r="105" spans="2:20">
      <c r="B105" s="33">
        <v>32330</v>
      </c>
      <c r="C105" s="166">
        <v>196</v>
      </c>
      <c r="D105" s="166" t="s">
        <v>153</v>
      </c>
      <c r="E105" s="167" t="s">
        <v>77</v>
      </c>
      <c r="F105" s="158">
        <v>39586.31</v>
      </c>
      <c r="G105" s="159">
        <v>29689.73</v>
      </c>
      <c r="H105" s="67"/>
      <c r="I105" s="67"/>
      <c r="J105" s="67"/>
      <c r="K105" s="67"/>
      <c r="M105" s="67"/>
      <c r="N105" s="67"/>
      <c r="O105" s="67"/>
      <c r="P105" s="67"/>
      <c r="Q105" s="67"/>
      <c r="S105" s="67"/>
      <c r="T105" s="67"/>
    </row>
    <row r="106" spans="2:20">
      <c r="B106" s="33">
        <v>32331</v>
      </c>
      <c r="C106" s="166">
        <v>242</v>
      </c>
      <c r="D106" s="166" t="s">
        <v>154</v>
      </c>
      <c r="E106" s="167" t="s">
        <v>77</v>
      </c>
      <c r="F106" s="158">
        <v>1123.31</v>
      </c>
      <c r="G106" s="159">
        <v>842.48</v>
      </c>
      <c r="H106" s="67"/>
      <c r="I106" s="67"/>
      <c r="J106" s="67"/>
      <c r="K106" s="67"/>
      <c r="M106" s="67"/>
      <c r="N106" s="67"/>
      <c r="O106" s="67"/>
      <c r="P106" s="67"/>
      <c r="Q106" s="67"/>
      <c r="S106" s="67"/>
      <c r="T106" s="67"/>
    </row>
    <row r="107" spans="2:20">
      <c r="B107" s="33">
        <v>32331</v>
      </c>
      <c r="C107" s="166">
        <v>203</v>
      </c>
      <c r="D107" s="166" t="s">
        <v>155</v>
      </c>
      <c r="E107" s="167" t="s">
        <v>77</v>
      </c>
      <c r="F107" s="158">
        <v>2275.6999999999998</v>
      </c>
      <c r="G107" s="159">
        <v>1706.78</v>
      </c>
      <c r="H107" s="67"/>
      <c r="I107" s="67"/>
      <c r="J107" s="67"/>
      <c r="K107" s="67"/>
      <c r="M107" s="67"/>
      <c r="N107" s="67"/>
      <c r="O107" s="67"/>
      <c r="P107" s="67"/>
      <c r="Q107" s="67"/>
      <c r="S107" s="67"/>
      <c r="T107" s="67"/>
    </row>
    <row r="108" spans="2:20">
      <c r="B108" s="33">
        <v>32331</v>
      </c>
      <c r="C108" s="166">
        <v>118</v>
      </c>
      <c r="D108" s="166" t="s">
        <v>156</v>
      </c>
      <c r="E108" s="167" t="s">
        <v>77</v>
      </c>
      <c r="F108" s="158">
        <v>4064.7</v>
      </c>
      <c r="G108" s="159">
        <v>3048.53</v>
      </c>
      <c r="H108" s="67"/>
      <c r="I108" s="67"/>
      <c r="J108" s="67"/>
      <c r="K108" s="67"/>
      <c r="M108" s="67"/>
      <c r="N108" s="67"/>
      <c r="O108" s="67"/>
      <c r="P108" s="67"/>
      <c r="Q108" s="67"/>
      <c r="S108" s="67"/>
      <c r="T108" s="67"/>
    </row>
    <row r="109" spans="2:20">
      <c r="B109" s="33">
        <v>32331</v>
      </c>
      <c r="C109" s="166">
        <v>119</v>
      </c>
      <c r="D109" s="166" t="s">
        <v>157</v>
      </c>
      <c r="E109" s="167" t="s">
        <v>77</v>
      </c>
      <c r="F109" s="158">
        <v>6774.78</v>
      </c>
      <c r="G109" s="159">
        <v>5081.09</v>
      </c>
      <c r="H109" s="67"/>
      <c r="I109" s="67"/>
      <c r="J109" s="67"/>
      <c r="K109" s="67"/>
      <c r="M109" s="67"/>
      <c r="N109" s="67"/>
      <c r="O109" s="67"/>
      <c r="P109" s="67"/>
      <c r="Q109" s="67"/>
      <c r="S109" s="67"/>
      <c r="T109" s="67"/>
    </row>
    <row r="110" spans="2:20">
      <c r="B110" s="33">
        <v>32331</v>
      </c>
      <c r="C110" s="166">
        <v>156</v>
      </c>
      <c r="D110" s="166" t="s">
        <v>158</v>
      </c>
      <c r="E110" s="167" t="s">
        <v>77</v>
      </c>
      <c r="F110" s="158">
        <v>13685.99</v>
      </c>
      <c r="G110" s="159">
        <v>10264.49</v>
      </c>
      <c r="H110" s="67"/>
      <c r="I110" s="67"/>
      <c r="J110" s="67"/>
      <c r="K110" s="67"/>
      <c r="M110" s="67"/>
      <c r="N110" s="67"/>
      <c r="O110" s="67"/>
      <c r="P110" s="67"/>
      <c r="Q110" s="67"/>
      <c r="S110" s="67"/>
      <c r="T110" s="67"/>
    </row>
    <row r="111" spans="2:20">
      <c r="B111" s="33">
        <v>32331</v>
      </c>
      <c r="C111" s="166">
        <v>204</v>
      </c>
      <c r="D111" s="166" t="s">
        <v>159</v>
      </c>
      <c r="E111" s="167" t="s">
        <v>77</v>
      </c>
      <c r="F111" s="158">
        <v>22700.37</v>
      </c>
      <c r="G111" s="159">
        <v>17025.28</v>
      </c>
      <c r="H111" s="67"/>
      <c r="I111" s="67"/>
      <c r="J111" s="67"/>
      <c r="K111" s="67"/>
      <c r="M111" s="67"/>
      <c r="N111" s="67"/>
      <c r="O111" s="67"/>
      <c r="P111" s="67"/>
      <c r="Q111" s="67"/>
      <c r="S111" s="67"/>
      <c r="T111" s="67"/>
    </row>
    <row r="112" spans="2:20">
      <c r="B112" s="33">
        <v>32331</v>
      </c>
      <c r="C112" s="166">
        <v>205</v>
      </c>
      <c r="D112" s="166" t="s">
        <v>160</v>
      </c>
      <c r="E112" s="167" t="s">
        <v>77</v>
      </c>
      <c r="F112" s="158">
        <v>36779.040000000001</v>
      </c>
      <c r="G112" s="159">
        <v>27584.28</v>
      </c>
      <c r="H112" s="67"/>
      <c r="I112" s="67"/>
      <c r="J112" s="67"/>
      <c r="K112" s="67"/>
      <c r="M112" s="67"/>
      <c r="N112" s="67"/>
      <c r="O112" s="67"/>
      <c r="P112" s="67"/>
      <c r="Q112" s="67"/>
      <c r="S112" s="67"/>
      <c r="T112" s="67"/>
    </row>
    <row r="113" spans="2:20">
      <c r="B113" s="33">
        <v>32332</v>
      </c>
      <c r="C113" s="166">
        <v>121</v>
      </c>
      <c r="D113" s="166" t="s">
        <v>161</v>
      </c>
      <c r="E113" s="167" t="s">
        <v>77</v>
      </c>
      <c r="F113" s="158">
        <v>1052.46</v>
      </c>
      <c r="G113" s="159">
        <v>789.35</v>
      </c>
      <c r="H113" s="67"/>
      <c r="I113" s="67"/>
      <c r="J113" s="67"/>
      <c r="K113" s="67"/>
      <c r="M113" s="67"/>
      <c r="N113" s="67"/>
      <c r="O113" s="67"/>
      <c r="P113" s="67"/>
      <c r="Q113" s="67"/>
      <c r="S113" s="67"/>
      <c r="T113" s="67"/>
    </row>
    <row r="114" spans="2:20">
      <c r="B114" s="33">
        <v>32332</v>
      </c>
      <c r="C114" s="166">
        <v>206</v>
      </c>
      <c r="D114" s="166" t="s">
        <v>162</v>
      </c>
      <c r="E114" s="167" t="s">
        <v>77</v>
      </c>
      <c r="F114" s="158">
        <v>2207.21</v>
      </c>
      <c r="G114" s="159">
        <v>1655.41</v>
      </c>
      <c r="H114" s="67"/>
      <c r="I114" s="67"/>
      <c r="J114" s="67"/>
      <c r="K114" s="67"/>
      <c r="M114" s="67"/>
      <c r="N114" s="67"/>
      <c r="O114" s="67"/>
      <c r="P114" s="67"/>
      <c r="Q114" s="67"/>
      <c r="S114" s="67"/>
      <c r="T114" s="67"/>
    </row>
    <row r="115" spans="2:20">
      <c r="B115" s="33">
        <v>32332</v>
      </c>
      <c r="C115" s="166">
        <v>243</v>
      </c>
      <c r="D115" s="166" t="s">
        <v>163</v>
      </c>
      <c r="E115" s="167" t="s">
        <v>77</v>
      </c>
      <c r="F115" s="158">
        <v>3938.01</v>
      </c>
      <c r="G115" s="159">
        <v>2953.51</v>
      </c>
      <c r="H115" s="67"/>
      <c r="I115" s="67"/>
      <c r="J115" s="67"/>
      <c r="K115" s="67"/>
      <c r="M115" s="67"/>
      <c r="N115" s="67"/>
      <c r="O115" s="67"/>
      <c r="P115" s="67"/>
      <c r="Q115" s="67"/>
      <c r="S115" s="67"/>
      <c r="T115" s="67"/>
    </row>
    <row r="116" spans="2:20">
      <c r="B116" s="33">
        <v>32332</v>
      </c>
      <c r="C116" s="166">
        <v>207</v>
      </c>
      <c r="D116" s="166" t="s">
        <v>164</v>
      </c>
      <c r="E116" s="167" t="s">
        <v>77</v>
      </c>
      <c r="F116" s="158">
        <v>6899.48</v>
      </c>
      <c r="G116" s="159">
        <v>5174.6099999999997</v>
      </c>
      <c r="H116" s="67"/>
      <c r="I116" s="67"/>
      <c r="J116" s="67"/>
      <c r="K116" s="67"/>
      <c r="M116" s="67"/>
      <c r="N116" s="67"/>
      <c r="O116" s="67"/>
      <c r="P116" s="67"/>
      <c r="Q116" s="67"/>
      <c r="S116" s="67"/>
      <c r="T116" s="67"/>
    </row>
    <row r="117" spans="2:20">
      <c r="B117" s="33">
        <v>32332</v>
      </c>
      <c r="C117" s="166">
        <v>208</v>
      </c>
      <c r="D117" s="166" t="s">
        <v>165</v>
      </c>
      <c r="E117" s="167" t="s">
        <v>77</v>
      </c>
      <c r="F117" s="158">
        <v>12492.83</v>
      </c>
      <c r="G117" s="159">
        <v>9369.6200000000008</v>
      </c>
      <c r="H117" s="67"/>
      <c r="I117" s="67"/>
      <c r="J117" s="67"/>
      <c r="K117" s="67"/>
      <c r="M117" s="67"/>
      <c r="N117" s="67"/>
      <c r="O117" s="67"/>
      <c r="P117" s="67"/>
      <c r="Q117" s="67"/>
      <c r="S117" s="67"/>
      <c r="T117" s="67"/>
    </row>
    <row r="118" spans="2:20">
      <c r="B118" s="33">
        <v>32332</v>
      </c>
      <c r="C118" s="166">
        <v>158</v>
      </c>
      <c r="D118" s="166" t="s">
        <v>166</v>
      </c>
      <c r="E118" s="167" t="s">
        <v>77</v>
      </c>
      <c r="F118" s="158">
        <v>20668.7</v>
      </c>
      <c r="G118" s="159">
        <v>15501.53</v>
      </c>
      <c r="H118" s="67"/>
      <c r="I118" s="67"/>
      <c r="J118" s="67"/>
      <c r="K118" s="67"/>
      <c r="M118" s="67"/>
      <c r="N118" s="67"/>
      <c r="O118" s="67"/>
      <c r="P118" s="67"/>
      <c r="Q118" s="67"/>
      <c r="S118" s="67"/>
      <c r="T118" s="67"/>
    </row>
    <row r="119" spans="2:20">
      <c r="B119" s="33">
        <v>32332</v>
      </c>
      <c r="C119" s="166">
        <v>209</v>
      </c>
      <c r="D119" s="166" t="s">
        <v>167</v>
      </c>
      <c r="E119" s="167" t="s">
        <v>77</v>
      </c>
      <c r="F119" s="158">
        <v>30067.73</v>
      </c>
      <c r="G119" s="159">
        <v>22550.799999999999</v>
      </c>
      <c r="H119" s="67"/>
      <c r="I119" s="67"/>
      <c r="J119" s="67"/>
      <c r="K119" s="67"/>
      <c r="M119" s="67"/>
      <c r="N119" s="67"/>
      <c r="O119" s="67"/>
      <c r="P119" s="67"/>
      <c r="Q119" s="67"/>
      <c r="S119" s="67"/>
      <c r="T119" s="67"/>
    </row>
    <row r="120" spans="2:20">
      <c r="B120" s="33">
        <v>32332</v>
      </c>
      <c r="C120" s="166">
        <v>244</v>
      </c>
      <c r="D120" s="166" t="s">
        <v>168</v>
      </c>
      <c r="E120" s="167" t="s">
        <v>77</v>
      </c>
      <c r="F120" s="158">
        <v>42148.51</v>
      </c>
      <c r="G120" s="159">
        <v>31611.38</v>
      </c>
      <c r="H120" s="67"/>
      <c r="I120" s="67"/>
      <c r="J120" s="67"/>
      <c r="K120" s="67"/>
      <c r="M120" s="67"/>
      <c r="N120" s="67"/>
      <c r="O120" s="67"/>
      <c r="P120" s="67"/>
      <c r="Q120" s="67"/>
      <c r="S120" s="67"/>
      <c r="T120" s="67"/>
    </row>
    <row r="121" spans="2:20">
      <c r="B121" s="33">
        <v>32332</v>
      </c>
      <c r="C121" s="166">
        <v>245</v>
      </c>
      <c r="D121" s="166" t="s">
        <v>169</v>
      </c>
      <c r="E121" s="167" t="s">
        <v>77</v>
      </c>
      <c r="F121" s="158">
        <v>57128.39</v>
      </c>
      <c r="G121" s="159">
        <v>42846.29</v>
      </c>
      <c r="H121" s="67"/>
      <c r="I121" s="67"/>
      <c r="J121" s="67"/>
      <c r="K121" s="67"/>
      <c r="M121" s="67"/>
      <c r="N121" s="67"/>
      <c r="O121" s="67"/>
      <c r="P121" s="67"/>
      <c r="Q121" s="67"/>
      <c r="S121" s="67"/>
      <c r="T121" s="67"/>
    </row>
    <row r="122" spans="2:20">
      <c r="B122" s="33">
        <v>32333</v>
      </c>
      <c r="C122" s="166">
        <v>246</v>
      </c>
      <c r="D122" s="166" t="s">
        <v>170</v>
      </c>
      <c r="E122" s="167" t="s">
        <v>77</v>
      </c>
      <c r="F122" s="158">
        <v>1133.1199999999999</v>
      </c>
      <c r="G122" s="159">
        <v>849.84</v>
      </c>
      <c r="H122" s="67"/>
      <c r="I122" s="67"/>
      <c r="J122" s="67"/>
      <c r="K122" s="67"/>
      <c r="M122" s="67"/>
      <c r="N122" s="67"/>
      <c r="O122" s="67"/>
      <c r="P122" s="67"/>
      <c r="Q122" s="67"/>
      <c r="S122" s="67"/>
      <c r="T122" s="67"/>
    </row>
    <row r="123" spans="2:20">
      <c r="B123" s="33">
        <v>32333</v>
      </c>
      <c r="C123" s="166">
        <v>247</v>
      </c>
      <c r="D123" s="166" t="s">
        <v>171</v>
      </c>
      <c r="E123" s="167" t="s">
        <v>77</v>
      </c>
      <c r="F123" s="158">
        <v>2252.7399999999998</v>
      </c>
      <c r="G123" s="159">
        <v>1689.56</v>
      </c>
      <c r="H123" s="67"/>
      <c r="I123" s="67"/>
      <c r="J123" s="67"/>
      <c r="K123" s="67"/>
      <c r="M123" s="67"/>
      <c r="N123" s="67"/>
      <c r="O123" s="67"/>
      <c r="P123" s="67"/>
      <c r="Q123" s="67"/>
      <c r="S123" s="67"/>
      <c r="T123" s="67"/>
    </row>
    <row r="124" spans="2:20">
      <c r="B124" s="33">
        <v>32333</v>
      </c>
      <c r="C124" s="166">
        <v>248</v>
      </c>
      <c r="D124" s="166" t="s">
        <v>172</v>
      </c>
      <c r="E124" s="167" t="s">
        <v>77</v>
      </c>
      <c r="F124" s="158">
        <v>3976.15</v>
      </c>
      <c r="G124" s="159">
        <v>2982.11</v>
      </c>
      <c r="H124" s="67"/>
      <c r="I124" s="67"/>
      <c r="J124" s="67"/>
      <c r="K124" s="67"/>
      <c r="M124" s="67"/>
      <c r="N124" s="67"/>
      <c r="O124" s="67"/>
      <c r="P124" s="67"/>
      <c r="Q124" s="67"/>
      <c r="S124" s="67"/>
      <c r="T124" s="67"/>
    </row>
    <row r="125" spans="2:20">
      <c r="B125" s="33">
        <v>32333</v>
      </c>
      <c r="C125" s="166">
        <v>249</v>
      </c>
      <c r="D125" s="166" t="s">
        <v>173</v>
      </c>
      <c r="E125" s="167" t="s">
        <v>77</v>
      </c>
      <c r="F125" s="158">
        <v>6309.94</v>
      </c>
      <c r="G125" s="159">
        <v>4732.46</v>
      </c>
      <c r="H125" s="67"/>
      <c r="I125" s="67"/>
      <c r="J125" s="67"/>
      <c r="K125" s="67"/>
      <c r="M125" s="67"/>
      <c r="N125" s="67"/>
      <c r="O125" s="67"/>
      <c r="P125" s="67"/>
      <c r="Q125" s="67"/>
      <c r="S125" s="67"/>
      <c r="T125" s="67"/>
    </row>
    <row r="126" spans="2:20">
      <c r="B126" s="33">
        <v>32333</v>
      </c>
      <c r="C126" s="166">
        <v>250</v>
      </c>
      <c r="D126" s="166" t="s">
        <v>174</v>
      </c>
      <c r="E126" s="167" t="s">
        <v>77</v>
      </c>
      <c r="F126" s="158">
        <v>12519.94</v>
      </c>
      <c r="G126" s="159">
        <v>9389.9599999999991</v>
      </c>
      <c r="H126" s="67"/>
      <c r="I126" s="67"/>
      <c r="J126" s="67"/>
      <c r="K126" s="67"/>
      <c r="M126" s="67"/>
      <c r="N126" s="67"/>
      <c r="O126" s="67"/>
      <c r="P126" s="67"/>
      <c r="Q126" s="67"/>
      <c r="S126" s="67"/>
      <c r="T126" s="67"/>
    </row>
    <row r="127" spans="2:20">
      <c r="B127" s="33">
        <v>32333</v>
      </c>
      <c r="C127" s="166">
        <v>251</v>
      </c>
      <c r="D127" s="166" t="s">
        <v>175</v>
      </c>
      <c r="E127" s="167" t="s">
        <v>77</v>
      </c>
      <c r="F127" s="158">
        <v>21691.93</v>
      </c>
      <c r="G127" s="159">
        <v>16268.95</v>
      </c>
      <c r="H127" s="67"/>
      <c r="I127" s="67"/>
      <c r="J127" s="67"/>
      <c r="K127" s="67"/>
      <c r="M127" s="67"/>
      <c r="N127" s="67"/>
      <c r="O127" s="67"/>
      <c r="P127" s="67"/>
      <c r="Q127" s="67"/>
      <c r="S127" s="67"/>
      <c r="T127" s="67"/>
    </row>
    <row r="128" spans="2:20">
      <c r="B128" s="33">
        <v>32334</v>
      </c>
      <c r="C128" s="166">
        <v>252</v>
      </c>
      <c r="D128" s="166" t="s">
        <v>176</v>
      </c>
      <c r="E128" s="167" t="s">
        <v>77</v>
      </c>
      <c r="F128" s="158">
        <v>1054.3</v>
      </c>
      <c r="G128" s="159">
        <v>790.73</v>
      </c>
      <c r="H128" s="67"/>
      <c r="I128" s="67"/>
      <c r="J128" s="67"/>
      <c r="K128" s="67"/>
      <c r="M128" s="67"/>
      <c r="N128" s="67"/>
      <c r="O128" s="67"/>
      <c r="P128" s="67"/>
      <c r="Q128" s="67"/>
      <c r="S128" s="67"/>
      <c r="T128" s="67"/>
    </row>
    <row r="129" spans="2:20">
      <c r="B129" s="33">
        <v>32334</v>
      </c>
      <c r="C129" s="166">
        <v>253</v>
      </c>
      <c r="D129" s="166" t="s">
        <v>177</v>
      </c>
      <c r="E129" s="167" t="s">
        <v>77</v>
      </c>
      <c r="F129" s="158">
        <v>2159.5100000000002</v>
      </c>
      <c r="G129" s="159">
        <v>1619.63</v>
      </c>
      <c r="H129" s="67"/>
      <c r="I129" s="67"/>
      <c r="J129" s="67"/>
      <c r="K129" s="67"/>
      <c r="M129" s="67"/>
      <c r="N129" s="67"/>
      <c r="O129" s="67"/>
      <c r="P129" s="67"/>
      <c r="Q129" s="67"/>
      <c r="S129" s="67"/>
      <c r="T129" s="67"/>
    </row>
    <row r="130" spans="2:20">
      <c r="B130" s="33">
        <v>32334</v>
      </c>
      <c r="C130" s="166">
        <v>254</v>
      </c>
      <c r="D130" s="166" t="s">
        <v>178</v>
      </c>
      <c r="E130" s="167" t="s">
        <v>77</v>
      </c>
      <c r="F130" s="158">
        <v>3870.65</v>
      </c>
      <c r="G130" s="159">
        <v>2902.99</v>
      </c>
      <c r="H130" s="67"/>
      <c r="I130" s="67"/>
      <c r="J130" s="67"/>
      <c r="K130" s="67"/>
      <c r="M130" s="67"/>
      <c r="N130" s="67"/>
      <c r="O130" s="67"/>
      <c r="P130" s="67"/>
      <c r="Q130" s="67"/>
      <c r="S130" s="67"/>
      <c r="T130" s="67"/>
    </row>
    <row r="131" spans="2:20">
      <c r="B131" s="33">
        <v>32334</v>
      </c>
      <c r="C131" s="166">
        <v>255</v>
      </c>
      <c r="D131" s="166" t="s">
        <v>179</v>
      </c>
      <c r="E131" s="167" t="s">
        <v>77</v>
      </c>
      <c r="F131" s="158">
        <v>6424.18</v>
      </c>
      <c r="G131" s="159">
        <v>4818.1400000000003</v>
      </c>
      <c r="H131" s="67"/>
      <c r="I131" s="67"/>
      <c r="J131" s="67"/>
      <c r="K131" s="67"/>
      <c r="M131" s="67"/>
      <c r="N131" s="67"/>
      <c r="O131" s="67"/>
      <c r="P131" s="67"/>
      <c r="Q131" s="67"/>
      <c r="S131" s="67"/>
      <c r="T131" s="67"/>
    </row>
    <row r="132" spans="2:20">
      <c r="B132" s="33">
        <v>32334</v>
      </c>
      <c r="C132" s="166">
        <v>256</v>
      </c>
      <c r="D132" s="166" t="s">
        <v>180</v>
      </c>
      <c r="E132" s="167" t="s">
        <v>77</v>
      </c>
      <c r="F132" s="158">
        <v>12892.13</v>
      </c>
      <c r="G132" s="159">
        <v>9669.1</v>
      </c>
      <c r="H132" s="67"/>
      <c r="I132" s="67"/>
      <c r="J132" s="67"/>
      <c r="K132" s="67"/>
      <c r="M132" s="67"/>
      <c r="N132" s="67"/>
      <c r="O132" s="67"/>
      <c r="P132" s="67"/>
      <c r="Q132" s="67"/>
      <c r="S132" s="67"/>
      <c r="T132" s="67"/>
    </row>
    <row r="133" spans="2:20">
      <c r="B133" s="33">
        <v>32334</v>
      </c>
      <c r="C133" s="166">
        <v>257</v>
      </c>
      <c r="D133" s="166" t="s">
        <v>181</v>
      </c>
      <c r="E133" s="167" t="s">
        <v>77</v>
      </c>
      <c r="F133" s="158">
        <v>19455.63</v>
      </c>
      <c r="G133" s="159">
        <v>14591.72</v>
      </c>
      <c r="H133" s="67"/>
      <c r="I133" s="67"/>
      <c r="J133" s="67"/>
      <c r="K133" s="67"/>
      <c r="M133" s="67"/>
      <c r="N133" s="67"/>
      <c r="O133" s="67"/>
      <c r="P133" s="67"/>
      <c r="Q133" s="67"/>
      <c r="S133" s="67"/>
      <c r="T133" s="67"/>
    </row>
    <row r="134" spans="2:20" ht="15.75" thickBot="1">
      <c r="B134" s="34">
        <v>32334</v>
      </c>
      <c r="C134" s="168">
        <v>258</v>
      </c>
      <c r="D134" s="168" t="s">
        <v>182</v>
      </c>
      <c r="E134" s="169" t="s">
        <v>77</v>
      </c>
      <c r="F134" s="160">
        <v>28694.66</v>
      </c>
      <c r="G134" s="161">
        <v>21521</v>
      </c>
      <c r="H134" s="67"/>
      <c r="I134" s="67"/>
      <c r="J134" s="67"/>
      <c r="K134" s="67"/>
      <c r="M134" s="67"/>
      <c r="N134" s="67"/>
      <c r="O134" s="67"/>
      <c r="P134" s="67"/>
      <c r="Q134" s="67"/>
      <c r="S134" s="67"/>
      <c r="T134" s="67"/>
    </row>
    <row r="135" spans="2:20" ht="15.75" thickBot="1">
      <c r="C135" s="67"/>
      <c r="D135" s="67"/>
      <c r="E135" s="67"/>
      <c r="G135" s="67"/>
      <c r="H135" s="67"/>
      <c r="I135" s="67"/>
      <c r="J135" s="67"/>
      <c r="K135" s="67"/>
      <c r="M135" s="67"/>
      <c r="N135" s="67"/>
      <c r="O135" s="67"/>
      <c r="P135" s="67"/>
      <c r="Q135" s="67"/>
      <c r="S135" s="67"/>
      <c r="T135" s="67"/>
    </row>
    <row r="136" spans="2:20" ht="19.5" thickBot="1">
      <c r="B136" s="132"/>
      <c r="C136" s="133"/>
      <c r="D136" s="134" t="s">
        <v>332</v>
      </c>
      <c r="E136" s="135"/>
      <c r="F136" s="134"/>
      <c r="G136" s="135"/>
      <c r="H136" s="67"/>
      <c r="I136" s="67"/>
      <c r="J136" s="67"/>
      <c r="K136" s="67"/>
      <c r="M136" s="67"/>
      <c r="N136" s="67"/>
      <c r="O136" s="67"/>
      <c r="P136" s="67"/>
      <c r="Q136" s="67"/>
      <c r="S136" s="67"/>
      <c r="T136" s="67"/>
    </row>
    <row r="137" spans="2:20" ht="15.75" thickBot="1">
      <c r="B137" s="136" t="s">
        <v>44</v>
      </c>
      <c r="C137" s="137" t="s">
        <v>45</v>
      </c>
      <c r="D137" s="138" t="s">
        <v>46</v>
      </c>
      <c r="E137" s="139" t="s">
        <v>47</v>
      </c>
      <c r="F137" s="136" t="s">
        <v>333</v>
      </c>
      <c r="G137" s="157" t="s">
        <v>334</v>
      </c>
      <c r="H137" s="67"/>
      <c r="I137" s="67"/>
      <c r="J137" s="67"/>
      <c r="K137" s="67"/>
      <c r="M137" s="67"/>
      <c r="N137" s="67"/>
      <c r="O137" s="67"/>
      <c r="P137" s="67"/>
      <c r="Q137" s="67"/>
      <c r="S137" s="67"/>
      <c r="T137" s="67"/>
    </row>
    <row r="138" spans="2:20">
      <c r="B138" s="32">
        <v>32340</v>
      </c>
      <c r="C138" s="164">
        <v>7</v>
      </c>
      <c r="D138" s="164" t="s">
        <v>56</v>
      </c>
      <c r="E138" s="165" t="s">
        <v>36</v>
      </c>
      <c r="F138" s="158">
        <v>155.9</v>
      </c>
      <c r="G138" s="159">
        <v>116.93</v>
      </c>
      <c r="H138" s="67"/>
      <c r="I138" s="67"/>
      <c r="J138" s="67"/>
      <c r="K138" s="67"/>
      <c r="M138" s="67"/>
      <c r="N138" s="67"/>
      <c r="O138" s="67"/>
      <c r="P138" s="67"/>
      <c r="Q138" s="67"/>
      <c r="S138" s="67"/>
      <c r="T138" s="67"/>
    </row>
    <row r="139" spans="2:20">
      <c r="B139" s="33">
        <v>32340</v>
      </c>
      <c r="C139" s="166">
        <v>8</v>
      </c>
      <c r="D139" s="166" t="s">
        <v>57</v>
      </c>
      <c r="E139" s="167" t="s">
        <v>36</v>
      </c>
      <c r="F139" s="158">
        <v>242.21</v>
      </c>
      <c r="G139" s="159">
        <v>181.66</v>
      </c>
      <c r="H139" s="67"/>
      <c r="I139" s="67"/>
      <c r="J139" s="67"/>
      <c r="K139" s="67"/>
      <c r="M139" s="67"/>
      <c r="N139" s="67"/>
      <c r="O139" s="67"/>
      <c r="P139" s="67"/>
      <c r="Q139" s="67"/>
      <c r="S139" s="67"/>
      <c r="T139" s="67"/>
    </row>
    <row r="140" spans="2:20">
      <c r="B140" s="33">
        <v>32340</v>
      </c>
      <c r="C140" s="166">
        <v>9</v>
      </c>
      <c r="D140" s="166" t="s">
        <v>58</v>
      </c>
      <c r="E140" s="167" t="s">
        <v>36</v>
      </c>
      <c r="F140" s="158">
        <v>482.95</v>
      </c>
      <c r="G140" s="159">
        <v>362.21</v>
      </c>
      <c r="H140" s="67"/>
      <c r="I140" s="67"/>
      <c r="J140" s="67"/>
      <c r="K140" s="67"/>
      <c r="M140" s="67"/>
      <c r="N140" s="67"/>
      <c r="O140" s="67"/>
      <c r="P140" s="67"/>
      <c r="Q140" s="67"/>
      <c r="S140" s="67"/>
      <c r="T140" s="67"/>
    </row>
    <row r="141" spans="2:20">
      <c r="B141" s="33">
        <v>32340</v>
      </c>
      <c r="C141" s="166">
        <v>162</v>
      </c>
      <c r="D141" s="166" t="s">
        <v>59</v>
      </c>
      <c r="E141" s="167" t="s">
        <v>36</v>
      </c>
      <c r="F141" s="158">
        <v>915.3</v>
      </c>
      <c r="G141" s="159">
        <v>686.48</v>
      </c>
      <c r="H141" s="67"/>
      <c r="I141" s="67"/>
      <c r="J141" s="67"/>
      <c r="K141" s="67"/>
      <c r="M141" s="67"/>
      <c r="N141" s="67"/>
      <c r="O141" s="67"/>
      <c r="P141" s="67"/>
      <c r="Q141" s="67"/>
      <c r="S141" s="67"/>
      <c r="T141" s="67"/>
    </row>
    <row r="142" spans="2:20">
      <c r="B142" s="33">
        <v>32340</v>
      </c>
      <c r="C142" s="166">
        <v>163</v>
      </c>
      <c r="D142" s="166" t="s">
        <v>60</v>
      </c>
      <c r="E142" s="167" t="s">
        <v>36</v>
      </c>
      <c r="F142" s="158">
        <v>1571.96</v>
      </c>
      <c r="G142" s="159">
        <v>1178.97</v>
      </c>
      <c r="H142" s="67"/>
      <c r="I142" s="67"/>
      <c r="J142" s="67"/>
      <c r="K142" s="67"/>
      <c r="M142" s="67"/>
      <c r="N142" s="67"/>
      <c r="O142" s="67"/>
      <c r="P142" s="67"/>
      <c r="Q142" s="67"/>
      <c r="S142" s="67"/>
      <c r="T142" s="67"/>
    </row>
    <row r="143" spans="2:20">
      <c r="B143" s="33">
        <v>32320</v>
      </c>
      <c r="C143" s="166">
        <v>215</v>
      </c>
      <c r="D143" s="166" t="s">
        <v>71</v>
      </c>
      <c r="E143" s="167" t="s">
        <v>72</v>
      </c>
      <c r="F143" s="158">
        <v>110.45</v>
      </c>
      <c r="G143" s="159">
        <v>82.84</v>
      </c>
      <c r="H143" s="67"/>
      <c r="I143" s="67"/>
      <c r="J143" s="67"/>
      <c r="K143" s="67"/>
      <c r="M143" s="67"/>
      <c r="N143" s="67"/>
      <c r="O143" s="67"/>
      <c r="P143" s="67"/>
      <c r="Q143" s="67"/>
      <c r="S143" s="67"/>
      <c r="T143" s="67"/>
    </row>
    <row r="144" spans="2:20">
      <c r="B144" s="33">
        <v>32320</v>
      </c>
      <c r="C144" s="166">
        <v>216</v>
      </c>
      <c r="D144" s="166" t="s">
        <v>73</v>
      </c>
      <c r="E144" s="167" t="s">
        <v>72</v>
      </c>
      <c r="F144" s="158">
        <v>264.5</v>
      </c>
      <c r="G144" s="159">
        <v>198.38</v>
      </c>
      <c r="H144" s="67"/>
      <c r="I144" s="67"/>
      <c r="J144" s="67"/>
      <c r="K144" s="67"/>
      <c r="M144" s="67"/>
      <c r="N144" s="67"/>
      <c r="O144" s="67"/>
      <c r="P144" s="67"/>
      <c r="Q144" s="67"/>
      <c r="S144" s="67"/>
      <c r="T144" s="67"/>
    </row>
    <row r="145" spans="2:20">
      <c r="B145" s="33">
        <v>32320</v>
      </c>
      <c r="C145" s="166">
        <v>217</v>
      </c>
      <c r="D145" s="166" t="s">
        <v>74</v>
      </c>
      <c r="E145" s="167" t="s">
        <v>72</v>
      </c>
      <c r="F145" s="158">
        <v>508.57</v>
      </c>
      <c r="G145" s="159">
        <v>381.43</v>
      </c>
      <c r="H145" s="67"/>
      <c r="I145" s="67"/>
      <c r="J145" s="67"/>
      <c r="K145" s="67"/>
      <c r="M145" s="67"/>
      <c r="N145" s="67"/>
      <c r="O145" s="67"/>
      <c r="P145" s="67"/>
      <c r="Q145" s="67"/>
      <c r="S145" s="67"/>
      <c r="T145" s="67"/>
    </row>
    <row r="146" spans="2:20">
      <c r="B146" s="33">
        <v>32323</v>
      </c>
      <c r="C146" s="166">
        <v>40</v>
      </c>
      <c r="D146" s="166" t="s">
        <v>93</v>
      </c>
      <c r="E146" s="167" t="s">
        <v>77</v>
      </c>
      <c r="F146" s="158">
        <v>1021.8</v>
      </c>
      <c r="G146" s="159">
        <v>766.35</v>
      </c>
      <c r="H146" s="67"/>
      <c r="I146" s="67"/>
      <c r="J146" s="67"/>
      <c r="K146" s="67"/>
      <c r="M146" s="67"/>
      <c r="N146" s="67"/>
      <c r="O146" s="67"/>
      <c r="P146" s="67"/>
      <c r="Q146" s="67"/>
      <c r="S146" s="67"/>
      <c r="T146" s="67"/>
    </row>
    <row r="147" spans="2:20">
      <c r="B147" s="33">
        <v>32323</v>
      </c>
      <c r="C147" s="166">
        <v>41</v>
      </c>
      <c r="D147" s="166" t="s">
        <v>94</v>
      </c>
      <c r="E147" s="167" t="s">
        <v>77</v>
      </c>
      <c r="F147" s="158">
        <v>2098.3200000000002</v>
      </c>
      <c r="G147" s="159">
        <v>1573.74</v>
      </c>
      <c r="H147" s="67"/>
      <c r="I147" s="67"/>
      <c r="J147" s="67"/>
      <c r="K147" s="67"/>
      <c r="M147" s="67"/>
      <c r="N147" s="67"/>
      <c r="O147" s="67"/>
      <c r="P147" s="67"/>
      <c r="Q147" s="67"/>
      <c r="S147" s="67"/>
      <c r="T147" s="67"/>
    </row>
    <row r="148" spans="2:20" ht="15.75" thickBot="1">
      <c r="B148" s="34">
        <v>32323</v>
      </c>
      <c r="C148" s="168">
        <v>42</v>
      </c>
      <c r="D148" s="168" t="s">
        <v>95</v>
      </c>
      <c r="E148" s="169" t="s">
        <v>77</v>
      </c>
      <c r="F148" s="160">
        <v>3665.85</v>
      </c>
      <c r="G148" s="161">
        <v>2749.39</v>
      </c>
      <c r="H148" s="67"/>
      <c r="I148" s="67"/>
      <c r="J148" s="67"/>
      <c r="K148" s="67"/>
      <c r="M148" s="67"/>
      <c r="N148" s="67"/>
      <c r="O148" s="67"/>
      <c r="P148" s="67"/>
      <c r="Q148" s="67"/>
      <c r="S148" s="67"/>
      <c r="T148" s="67"/>
    </row>
    <row r="149" spans="2:20">
      <c r="B149" s="67"/>
      <c r="C149" s="67"/>
      <c r="D149" s="67"/>
      <c r="E149" s="67"/>
      <c r="G149" s="67"/>
      <c r="H149" s="67"/>
      <c r="I149" s="67"/>
      <c r="J149" s="67"/>
      <c r="K149" s="67"/>
      <c r="M149" s="67"/>
      <c r="N149" s="67"/>
      <c r="O149" s="67"/>
      <c r="P149" s="67"/>
      <c r="Q149" s="67"/>
      <c r="S149" s="67"/>
      <c r="T149" s="67"/>
    </row>
  </sheetData>
  <pageMargins left="0.70866141732283472" right="0.70866141732283472" top="0.74803149606299213" bottom="0.74803149606299213" header="0.31496062992125984" footer="0.31496062992125984"/>
  <pageSetup paperSize="8" scale="9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Inleiding</vt:lpstr>
      <vt:lpstr>Producten</vt:lpstr>
      <vt:lpstr>Trajecten</vt:lpstr>
      <vt:lpstr>Toegang</vt:lpstr>
      <vt:lpstr>Codelijsten</vt:lpstr>
      <vt:lpstr>Codelijsten!Afdrukbereik</vt:lpstr>
      <vt:lpstr>Codelijsten!Afdruktitels</vt:lpstr>
    </vt:vector>
  </TitlesOfParts>
  <Company>Gemeente Gouda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KvD</dc:creator>
  <cp:lastModifiedBy>366434</cp:lastModifiedBy>
  <cp:lastPrinted>2015-08-10T07:55:30Z</cp:lastPrinted>
  <dcterms:created xsi:type="dcterms:W3CDTF">2015-07-27T06:53:02Z</dcterms:created>
  <dcterms:modified xsi:type="dcterms:W3CDTF">2015-09-01T13:52:07Z</dcterms:modified>
</cp:coreProperties>
</file>